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ahihiko/Downloads/"/>
    </mc:Choice>
  </mc:AlternateContent>
  <bookViews>
    <workbookView xWindow="0" yWindow="460" windowWidth="24000" windowHeight="14700"/>
  </bookViews>
  <sheets>
    <sheet name="計算シート" sheetId="1" r:id="rId1"/>
  </sheets>
  <definedNames>
    <definedName name="テーブル312">テーブル502[]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57" i="1"/>
  <c r="AI3" i="1"/>
  <c r="AJ3" i="1"/>
  <c r="AM3" i="1"/>
  <c r="J57" i="1"/>
  <c r="F57" i="1"/>
  <c r="AI4" i="1"/>
  <c r="AJ4" i="1"/>
  <c r="AM4" i="1"/>
  <c r="AI5" i="1"/>
  <c r="AJ5" i="1"/>
  <c r="AM5" i="1"/>
  <c r="AI6" i="1"/>
  <c r="AJ6" i="1"/>
  <c r="AM6" i="1"/>
  <c r="AI7" i="1"/>
  <c r="AJ7" i="1"/>
  <c r="AM7" i="1"/>
  <c r="AI8" i="1"/>
  <c r="AJ8" i="1"/>
  <c r="AM8" i="1"/>
  <c r="AI9" i="1"/>
  <c r="AJ9" i="1"/>
  <c r="AM9" i="1"/>
  <c r="AI10" i="1"/>
  <c r="AJ10" i="1"/>
  <c r="AM10" i="1"/>
  <c r="AI11" i="1"/>
  <c r="AJ11" i="1"/>
  <c r="AM11" i="1"/>
  <c r="AI12" i="1"/>
  <c r="AJ12" i="1"/>
  <c r="AM12" i="1"/>
  <c r="AI13" i="1"/>
  <c r="AJ13" i="1"/>
  <c r="AM13" i="1"/>
  <c r="AI14" i="1"/>
  <c r="AJ14" i="1"/>
  <c r="AM14" i="1"/>
  <c r="AI15" i="1"/>
  <c r="AJ15" i="1"/>
  <c r="AM15" i="1"/>
  <c r="AI16" i="1"/>
  <c r="AJ16" i="1"/>
  <c r="AM16" i="1"/>
  <c r="AI17" i="1"/>
  <c r="AJ17" i="1"/>
  <c r="AM17" i="1"/>
  <c r="AI18" i="1"/>
  <c r="AJ18" i="1"/>
  <c r="AM18" i="1"/>
  <c r="AI19" i="1"/>
  <c r="AJ19" i="1"/>
  <c r="AM19" i="1"/>
  <c r="AI20" i="1"/>
  <c r="AJ20" i="1"/>
  <c r="AM20" i="1"/>
  <c r="AI21" i="1"/>
  <c r="AJ21" i="1"/>
  <c r="AM21" i="1"/>
  <c r="AI22" i="1"/>
  <c r="AJ22" i="1"/>
  <c r="AM22" i="1"/>
  <c r="AI23" i="1"/>
  <c r="AJ23" i="1"/>
  <c r="AM23" i="1"/>
  <c r="AI24" i="1"/>
  <c r="AJ24" i="1"/>
  <c r="AM24" i="1"/>
  <c r="AI25" i="1"/>
  <c r="AJ25" i="1"/>
  <c r="AM25" i="1"/>
  <c r="AI26" i="1"/>
  <c r="AJ26" i="1"/>
  <c r="AM26" i="1"/>
  <c r="AI27" i="1"/>
  <c r="AJ27" i="1"/>
  <c r="AM27" i="1"/>
  <c r="AI28" i="1"/>
  <c r="AJ28" i="1"/>
  <c r="AM28" i="1"/>
  <c r="AI29" i="1"/>
  <c r="AJ29" i="1"/>
  <c r="AM29" i="1"/>
  <c r="AI30" i="1"/>
  <c r="AJ30" i="1"/>
  <c r="AM30" i="1"/>
  <c r="AI31" i="1"/>
  <c r="AJ31" i="1"/>
  <c r="AM31" i="1"/>
  <c r="AI32" i="1"/>
  <c r="AJ32" i="1"/>
  <c r="AM32" i="1"/>
  <c r="AI33" i="1"/>
  <c r="AJ33" i="1"/>
  <c r="AM33" i="1"/>
  <c r="AI34" i="1"/>
  <c r="AJ34" i="1"/>
  <c r="AM34" i="1"/>
  <c r="AI35" i="1"/>
  <c r="AJ35" i="1"/>
  <c r="AM35" i="1"/>
  <c r="AI36" i="1"/>
  <c r="AJ36" i="1"/>
  <c r="AM36" i="1"/>
  <c r="AI37" i="1"/>
  <c r="AJ37" i="1"/>
  <c r="AM37" i="1"/>
  <c r="AI38" i="1"/>
  <c r="AJ38" i="1"/>
  <c r="AM38" i="1"/>
  <c r="AI39" i="1"/>
  <c r="AJ39" i="1"/>
  <c r="AM39" i="1"/>
  <c r="AI40" i="1"/>
  <c r="AJ40" i="1"/>
  <c r="AM40" i="1"/>
  <c r="AI41" i="1"/>
  <c r="AJ41" i="1"/>
  <c r="AM41" i="1"/>
  <c r="AI42" i="1"/>
  <c r="AJ42" i="1"/>
  <c r="AM42" i="1"/>
  <c r="AI43" i="1"/>
  <c r="AJ43" i="1"/>
  <c r="AM43" i="1"/>
  <c r="AI44" i="1"/>
  <c r="AJ44" i="1"/>
  <c r="AM44" i="1"/>
  <c r="AI45" i="1"/>
  <c r="AJ45" i="1"/>
  <c r="AM45" i="1"/>
  <c r="AI46" i="1"/>
  <c r="AJ46" i="1"/>
  <c r="AM46" i="1"/>
  <c r="AI47" i="1"/>
  <c r="AJ47" i="1"/>
  <c r="AM47" i="1"/>
  <c r="AI48" i="1"/>
  <c r="AJ48" i="1"/>
  <c r="AM48" i="1"/>
  <c r="AI49" i="1"/>
  <c r="AJ49" i="1"/>
  <c r="AM49" i="1"/>
  <c r="AI50" i="1"/>
  <c r="AJ50" i="1"/>
  <c r="AM50" i="1"/>
  <c r="AI51" i="1"/>
  <c r="AJ51" i="1"/>
  <c r="AM51" i="1"/>
  <c r="AI52" i="1"/>
  <c r="AJ52" i="1"/>
  <c r="AM52" i="1"/>
  <c r="AI53" i="1"/>
  <c r="AJ53" i="1"/>
  <c r="AM53" i="1"/>
  <c r="AI54" i="1"/>
  <c r="AJ54" i="1"/>
  <c r="AM54" i="1"/>
  <c r="AI55" i="1"/>
  <c r="AJ55" i="1"/>
  <c r="AM55" i="1"/>
  <c r="AI56" i="1"/>
  <c r="AJ56" i="1"/>
  <c r="AM56" i="1"/>
  <c r="AI57" i="1"/>
  <c r="AJ57" i="1"/>
  <c r="AM57" i="1"/>
  <c r="AI58" i="1"/>
  <c r="AJ58" i="1"/>
  <c r="AM58" i="1"/>
  <c r="AI59" i="1"/>
  <c r="AJ59" i="1"/>
  <c r="AM59" i="1"/>
  <c r="AI60" i="1"/>
  <c r="AJ60" i="1"/>
  <c r="AM60" i="1"/>
  <c r="AI61" i="1"/>
  <c r="AJ61" i="1"/>
  <c r="AM61" i="1"/>
  <c r="AI62" i="1"/>
  <c r="AJ62" i="1"/>
  <c r="AM62" i="1"/>
  <c r="AI63" i="1"/>
  <c r="AJ63" i="1"/>
  <c r="AM63" i="1"/>
  <c r="AI64" i="1"/>
  <c r="AJ64" i="1"/>
  <c r="AM64" i="1"/>
  <c r="AI65" i="1"/>
  <c r="AJ65" i="1"/>
  <c r="AM65" i="1"/>
  <c r="AI66" i="1"/>
  <c r="AJ66" i="1"/>
  <c r="AM66" i="1"/>
  <c r="AI67" i="1"/>
  <c r="AJ67" i="1"/>
  <c r="AM67" i="1"/>
  <c r="AI68" i="1"/>
  <c r="AJ68" i="1"/>
  <c r="AM68" i="1"/>
  <c r="AI69" i="1"/>
  <c r="AJ69" i="1"/>
  <c r="AM69" i="1"/>
  <c r="AI70" i="1"/>
  <c r="AJ70" i="1"/>
  <c r="AM70" i="1"/>
  <c r="AI71" i="1"/>
  <c r="AJ71" i="1"/>
  <c r="AM71" i="1"/>
  <c r="AI72" i="1"/>
  <c r="AJ72" i="1"/>
  <c r="AM72" i="1"/>
  <c r="AI73" i="1"/>
  <c r="AJ73" i="1"/>
  <c r="AM73" i="1"/>
  <c r="AI74" i="1"/>
  <c r="AJ74" i="1"/>
  <c r="AM74" i="1"/>
  <c r="AI75" i="1"/>
  <c r="AJ75" i="1"/>
  <c r="AM75" i="1"/>
  <c r="AI76" i="1"/>
  <c r="AJ76" i="1"/>
  <c r="AM76" i="1"/>
  <c r="AI77" i="1"/>
  <c r="AJ77" i="1"/>
  <c r="AM77" i="1"/>
  <c r="AI78" i="1"/>
  <c r="AJ78" i="1"/>
  <c r="AM78" i="1"/>
  <c r="AI79" i="1"/>
  <c r="AJ79" i="1"/>
  <c r="AM79" i="1"/>
  <c r="AI80" i="1"/>
  <c r="AJ80" i="1"/>
  <c r="AM80" i="1"/>
  <c r="AI81" i="1"/>
  <c r="AJ81" i="1"/>
  <c r="AM81" i="1"/>
  <c r="AI82" i="1"/>
  <c r="AJ82" i="1"/>
  <c r="AM82" i="1"/>
  <c r="AI83" i="1"/>
  <c r="AJ83" i="1"/>
  <c r="AM83" i="1"/>
  <c r="AI84" i="1"/>
  <c r="AJ84" i="1"/>
  <c r="AM84" i="1"/>
  <c r="AI85" i="1"/>
  <c r="AJ85" i="1"/>
  <c r="AM85" i="1"/>
  <c r="AI86" i="1"/>
  <c r="AJ86" i="1"/>
  <c r="AM86" i="1"/>
  <c r="AI87" i="1"/>
  <c r="AJ87" i="1"/>
  <c r="AM87" i="1"/>
  <c r="AI88" i="1"/>
  <c r="AJ88" i="1"/>
  <c r="AM88" i="1"/>
  <c r="AI89" i="1"/>
  <c r="AJ89" i="1"/>
  <c r="AM89" i="1"/>
  <c r="AI90" i="1"/>
  <c r="AJ90" i="1"/>
  <c r="AM90" i="1"/>
  <c r="AI91" i="1"/>
  <c r="AJ91" i="1"/>
  <c r="AM91" i="1"/>
  <c r="AI92" i="1"/>
  <c r="AJ92" i="1"/>
  <c r="AM92" i="1"/>
  <c r="AI93" i="1"/>
  <c r="AJ93" i="1"/>
  <c r="AM93" i="1"/>
  <c r="AI94" i="1"/>
  <c r="AJ94" i="1"/>
  <c r="AM94" i="1"/>
  <c r="AI95" i="1"/>
  <c r="AJ95" i="1"/>
  <c r="AM95" i="1"/>
  <c r="AI96" i="1"/>
  <c r="AJ96" i="1"/>
  <c r="AM96" i="1"/>
  <c r="AI97" i="1"/>
  <c r="AJ97" i="1"/>
  <c r="AM97" i="1"/>
  <c r="AI98" i="1"/>
  <c r="AJ98" i="1"/>
  <c r="AM98" i="1"/>
  <c r="AI99" i="1"/>
  <c r="AJ99" i="1"/>
  <c r="AM99" i="1"/>
  <c r="AI100" i="1"/>
  <c r="AJ100" i="1"/>
  <c r="AM100" i="1"/>
  <c r="AI101" i="1"/>
  <c r="AJ101" i="1"/>
  <c r="AM101" i="1"/>
  <c r="AI102" i="1"/>
  <c r="AJ102" i="1"/>
  <c r="AM102" i="1"/>
  <c r="AI103" i="1"/>
  <c r="AJ103" i="1"/>
  <c r="AM103" i="1"/>
  <c r="AI104" i="1"/>
  <c r="AJ104" i="1"/>
  <c r="AM104" i="1"/>
  <c r="AI105" i="1"/>
  <c r="AJ105" i="1"/>
  <c r="AM105" i="1"/>
  <c r="AI106" i="1"/>
  <c r="AJ106" i="1"/>
  <c r="AM106" i="1"/>
  <c r="AI107" i="1"/>
  <c r="AJ107" i="1"/>
  <c r="AM107" i="1"/>
  <c r="AI108" i="1"/>
  <c r="AJ108" i="1"/>
  <c r="AM108" i="1"/>
  <c r="AI109" i="1"/>
  <c r="AJ109" i="1"/>
  <c r="AM109" i="1"/>
  <c r="AI110" i="1"/>
  <c r="AJ110" i="1"/>
  <c r="AM110" i="1"/>
  <c r="AI111" i="1"/>
  <c r="AJ111" i="1"/>
  <c r="AM111" i="1"/>
  <c r="AI112" i="1"/>
  <c r="AJ112" i="1"/>
  <c r="AM112" i="1"/>
  <c r="AI113" i="1"/>
  <c r="AJ113" i="1"/>
  <c r="AM113" i="1"/>
  <c r="AI114" i="1"/>
  <c r="AJ114" i="1"/>
  <c r="AM114" i="1"/>
  <c r="AI115" i="1"/>
  <c r="AJ115" i="1"/>
  <c r="AM115" i="1"/>
  <c r="AI116" i="1"/>
  <c r="AJ116" i="1"/>
  <c r="AM116" i="1"/>
  <c r="AI117" i="1"/>
  <c r="AJ117" i="1"/>
  <c r="AM117" i="1"/>
  <c r="AI118" i="1"/>
  <c r="AJ118" i="1"/>
  <c r="AM118" i="1"/>
  <c r="AI119" i="1"/>
  <c r="AJ119" i="1"/>
  <c r="AM119" i="1"/>
  <c r="AI120" i="1"/>
  <c r="AJ120" i="1"/>
  <c r="AM120" i="1"/>
  <c r="AI121" i="1"/>
  <c r="AJ121" i="1"/>
  <c r="AM121" i="1"/>
  <c r="AI122" i="1"/>
  <c r="AJ122" i="1"/>
  <c r="AM122" i="1"/>
  <c r="AI123" i="1"/>
  <c r="AJ123" i="1"/>
  <c r="AM123" i="1"/>
  <c r="AI124" i="1"/>
  <c r="AJ124" i="1"/>
  <c r="AM124" i="1"/>
  <c r="AI125" i="1"/>
  <c r="AJ125" i="1"/>
  <c r="AM125" i="1"/>
  <c r="AI126" i="1"/>
  <c r="AJ126" i="1"/>
  <c r="AM126" i="1"/>
  <c r="AI127" i="1"/>
  <c r="AJ127" i="1"/>
  <c r="AM127" i="1"/>
  <c r="AI128" i="1"/>
  <c r="AJ128" i="1"/>
  <c r="AM128" i="1"/>
  <c r="AI129" i="1"/>
  <c r="AJ129" i="1"/>
  <c r="AM129" i="1"/>
  <c r="AI130" i="1"/>
  <c r="AJ130" i="1"/>
  <c r="AM130" i="1"/>
  <c r="AI131" i="1"/>
  <c r="AJ131" i="1"/>
  <c r="AM131" i="1"/>
  <c r="AI132" i="1"/>
  <c r="AJ132" i="1"/>
  <c r="AM132" i="1"/>
  <c r="AI133" i="1"/>
  <c r="AJ133" i="1"/>
  <c r="AM133" i="1"/>
  <c r="AI134" i="1"/>
  <c r="AJ134" i="1"/>
  <c r="AM134" i="1"/>
  <c r="AI135" i="1"/>
  <c r="AJ135" i="1"/>
  <c r="AM135" i="1"/>
  <c r="AI136" i="1"/>
  <c r="AJ136" i="1"/>
  <c r="AM136" i="1"/>
  <c r="AI137" i="1"/>
  <c r="AJ137" i="1"/>
  <c r="AM137" i="1"/>
  <c r="AI138" i="1"/>
  <c r="AJ138" i="1"/>
  <c r="AM138" i="1"/>
  <c r="AI139" i="1"/>
  <c r="AJ139" i="1"/>
  <c r="AM139" i="1"/>
  <c r="AI140" i="1"/>
  <c r="AJ140" i="1"/>
  <c r="AM140" i="1"/>
  <c r="AI141" i="1"/>
  <c r="AJ141" i="1"/>
  <c r="AM141" i="1"/>
  <c r="AI142" i="1"/>
  <c r="AJ142" i="1"/>
  <c r="AM142" i="1"/>
  <c r="AI143" i="1"/>
  <c r="AJ143" i="1"/>
  <c r="AM143" i="1"/>
  <c r="AI144" i="1"/>
  <c r="AJ144" i="1"/>
  <c r="AM144" i="1"/>
  <c r="AI145" i="1"/>
  <c r="AJ145" i="1"/>
  <c r="AM145" i="1"/>
  <c r="AI146" i="1"/>
  <c r="AJ146" i="1"/>
  <c r="AM146" i="1"/>
  <c r="AI147" i="1"/>
  <c r="AJ147" i="1"/>
  <c r="AM147" i="1"/>
  <c r="AI148" i="1"/>
  <c r="AJ148" i="1"/>
  <c r="AM148" i="1"/>
  <c r="AI149" i="1"/>
  <c r="AJ149" i="1"/>
  <c r="AM149" i="1"/>
  <c r="AI150" i="1"/>
  <c r="AJ150" i="1"/>
  <c r="AM150" i="1"/>
  <c r="AI151" i="1"/>
  <c r="AJ151" i="1"/>
  <c r="AM151" i="1"/>
  <c r="AI152" i="1"/>
  <c r="AJ152" i="1"/>
  <c r="AM152" i="1"/>
  <c r="AI153" i="1"/>
  <c r="AJ153" i="1"/>
  <c r="AM153" i="1"/>
  <c r="AI154" i="1"/>
  <c r="AJ154" i="1"/>
  <c r="AM154" i="1"/>
  <c r="AI155" i="1"/>
  <c r="AJ155" i="1"/>
  <c r="AM155" i="1"/>
  <c r="AI156" i="1"/>
  <c r="AJ156" i="1"/>
  <c r="AM156" i="1"/>
  <c r="AI157" i="1"/>
  <c r="AJ157" i="1"/>
  <c r="AM157" i="1"/>
  <c r="AI158" i="1"/>
  <c r="AJ158" i="1"/>
  <c r="AM158" i="1"/>
  <c r="AI159" i="1"/>
  <c r="AJ159" i="1"/>
  <c r="AM159" i="1"/>
  <c r="AI160" i="1"/>
  <c r="AJ160" i="1"/>
  <c r="AM160" i="1"/>
  <c r="AI161" i="1"/>
  <c r="AJ161" i="1"/>
  <c r="AM161" i="1"/>
  <c r="AI162" i="1"/>
  <c r="AJ162" i="1"/>
  <c r="AM162" i="1"/>
  <c r="AI163" i="1"/>
  <c r="AJ163" i="1"/>
  <c r="AM163" i="1"/>
  <c r="AI164" i="1"/>
  <c r="AJ164" i="1"/>
  <c r="AM164" i="1"/>
  <c r="AI165" i="1"/>
  <c r="AJ165" i="1"/>
  <c r="AM165" i="1"/>
  <c r="AI166" i="1"/>
  <c r="AJ166" i="1"/>
  <c r="AM166" i="1"/>
  <c r="AI167" i="1"/>
  <c r="AJ167" i="1"/>
  <c r="AM167" i="1"/>
  <c r="AI168" i="1"/>
  <c r="AJ168" i="1"/>
  <c r="AM168" i="1"/>
  <c r="AI169" i="1"/>
  <c r="AJ169" i="1"/>
  <c r="AM169" i="1"/>
  <c r="AI170" i="1"/>
  <c r="AJ170" i="1"/>
  <c r="AM170" i="1"/>
  <c r="AI171" i="1"/>
  <c r="AJ171" i="1"/>
  <c r="AM171" i="1"/>
  <c r="AI172" i="1"/>
  <c r="AJ172" i="1"/>
  <c r="AM172" i="1"/>
  <c r="AI173" i="1"/>
  <c r="AJ173" i="1"/>
  <c r="AM173" i="1"/>
  <c r="AI174" i="1"/>
  <c r="AJ174" i="1"/>
  <c r="AM174" i="1"/>
  <c r="AI175" i="1"/>
  <c r="AJ175" i="1"/>
  <c r="AM175" i="1"/>
  <c r="AI176" i="1"/>
  <c r="AJ176" i="1"/>
  <c r="AM176" i="1"/>
  <c r="AI177" i="1"/>
  <c r="AJ177" i="1"/>
  <c r="AM177" i="1"/>
  <c r="AI178" i="1"/>
  <c r="AJ178" i="1"/>
  <c r="AM178" i="1"/>
  <c r="AI179" i="1"/>
  <c r="AJ179" i="1"/>
  <c r="AM179" i="1"/>
  <c r="AI180" i="1"/>
  <c r="AJ180" i="1"/>
  <c r="AM180" i="1"/>
  <c r="AI181" i="1"/>
  <c r="AJ181" i="1"/>
  <c r="AM181" i="1"/>
  <c r="AI182" i="1"/>
  <c r="AJ182" i="1"/>
  <c r="AM182" i="1"/>
  <c r="AI183" i="1"/>
  <c r="AJ183" i="1"/>
  <c r="AM183" i="1"/>
  <c r="AI184" i="1"/>
  <c r="AJ184" i="1"/>
  <c r="AM184" i="1"/>
  <c r="AI185" i="1"/>
  <c r="AJ185" i="1"/>
  <c r="AM185" i="1"/>
  <c r="AI186" i="1"/>
  <c r="AJ186" i="1"/>
  <c r="AM186" i="1"/>
  <c r="AI187" i="1"/>
  <c r="AJ187" i="1"/>
  <c r="AM187" i="1"/>
  <c r="AI188" i="1"/>
  <c r="AJ188" i="1"/>
  <c r="AM188" i="1"/>
  <c r="AI189" i="1"/>
  <c r="AJ189" i="1"/>
  <c r="AM189" i="1"/>
  <c r="AI190" i="1"/>
  <c r="AJ190" i="1"/>
  <c r="AM190" i="1"/>
  <c r="AI191" i="1"/>
  <c r="AJ191" i="1"/>
  <c r="AM191" i="1"/>
  <c r="AI192" i="1"/>
  <c r="AJ192" i="1"/>
  <c r="AM192" i="1"/>
  <c r="AI193" i="1"/>
  <c r="AJ193" i="1"/>
  <c r="AM193" i="1"/>
  <c r="AI194" i="1"/>
  <c r="AJ194" i="1"/>
  <c r="AM194" i="1"/>
  <c r="AI195" i="1"/>
  <c r="AJ195" i="1"/>
  <c r="AM195" i="1"/>
  <c r="AI196" i="1"/>
  <c r="AJ196" i="1"/>
  <c r="AM196" i="1"/>
  <c r="AI197" i="1"/>
  <c r="AJ197" i="1"/>
  <c r="AM197" i="1"/>
  <c r="AI198" i="1"/>
  <c r="AJ198" i="1"/>
  <c r="AM198" i="1"/>
  <c r="AI199" i="1"/>
  <c r="AJ199" i="1"/>
  <c r="AM199" i="1"/>
  <c r="AI200" i="1"/>
  <c r="AJ200" i="1"/>
  <c r="AM200" i="1"/>
  <c r="AI201" i="1"/>
  <c r="AJ201" i="1"/>
  <c r="AM201" i="1"/>
  <c r="AI202" i="1"/>
  <c r="AJ202" i="1"/>
  <c r="AM202" i="1"/>
  <c r="AI203" i="1"/>
  <c r="AJ203" i="1"/>
  <c r="AM203" i="1"/>
  <c r="AI204" i="1"/>
  <c r="AJ204" i="1"/>
  <c r="AM204" i="1"/>
  <c r="AI205" i="1"/>
  <c r="AJ205" i="1"/>
  <c r="AM205" i="1"/>
  <c r="AI206" i="1"/>
  <c r="AJ206" i="1"/>
  <c r="AM206" i="1"/>
  <c r="AI207" i="1"/>
  <c r="AJ207" i="1"/>
  <c r="AM207" i="1"/>
  <c r="AI208" i="1"/>
  <c r="AJ208" i="1"/>
  <c r="AM208" i="1"/>
  <c r="AI209" i="1"/>
  <c r="AJ209" i="1"/>
  <c r="AM209" i="1"/>
  <c r="AI210" i="1"/>
  <c r="AJ210" i="1"/>
  <c r="AM210" i="1"/>
  <c r="AI211" i="1"/>
  <c r="AJ211" i="1"/>
  <c r="AM211" i="1"/>
  <c r="AI212" i="1"/>
  <c r="AJ212" i="1"/>
  <c r="AM212" i="1"/>
  <c r="AI213" i="1"/>
  <c r="AJ213" i="1"/>
  <c r="AM213" i="1"/>
  <c r="AI214" i="1"/>
  <c r="AJ214" i="1"/>
  <c r="AM214" i="1"/>
  <c r="AI215" i="1"/>
  <c r="AJ215" i="1"/>
  <c r="AM215" i="1"/>
  <c r="AI216" i="1"/>
  <c r="AJ216" i="1"/>
  <c r="AM216" i="1"/>
  <c r="AI217" i="1"/>
  <c r="AJ217" i="1"/>
  <c r="AM217" i="1"/>
  <c r="AI218" i="1"/>
  <c r="AJ218" i="1"/>
  <c r="AM218" i="1"/>
  <c r="AI219" i="1"/>
  <c r="AJ219" i="1"/>
  <c r="AM219" i="1"/>
  <c r="AI220" i="1"/>
  <c r="AJ220" i="1"/>
  <c r="AM220" i="1"/>
  <c r="AI221" i="1"/>
  <c r="AJ221" i="1"/>
  <c r="AM221" i="1"/>
  <c r="AI222" i="1"/>
  <c r="AJ222" i="1"/>
  <c r="AM222" i="1"/>
  <c r="AI223" i="1"/>
  <c r="AJ223" i="1"/>
  <c r="AM223" i="1"/>
  <c r="AI224" i="1"/>
  <c r="AJ224" i="1"/>
  <c r="AM224" i="1"/>
  <c r="AI225" i="1"/>
  <c r="AJ225" i="1"/>
  <c r="AM225" i="1"/>
  <c r="AI226" i="1"/>
  <c r="AJ226" i="1"/>
  <c r="AM226" i="1"/>
  <c r="AI227" i="1"/>
  <c r="AJ227" i="1"/>
  <c r="AM227" i="1"/>
  <c r="AI228" i="1"/>
  <c r="AJ228" i="1"/>
  <c r="AM228" i="1"/>
  <c r="AI229" i="1"/>
  <c r="AJ229" i="1"/>
  <c r="AM229" i="1"/>
  <c r="AI230" i="1"/>
  <c r="AJ230" i="1"/>
  <c r="AM230" i="1"/>
  <c r="AI231" i="1"/>
  <c r="AJ231" i="1"/>
  <c r="AM231" i="1"/>
  <c r="AI232" i="1"/>
  <c r="AJ232" i="1"/>
  <c r="AM232" i="1"/>
  <c r="AI233" i="1"/>
  <c r="AJ233" i="1"/>
  <c r="AM233" i="1"/>
  <c r="AI234" i="1"/>
  <c r="AJ234" i="1"/>
  <c r="AM234" i="1"/>
  <c r="AI235" i="1"/>
  <c r="AJ235" i="1"/>
  <c r="AM235" i="1"/>
  <c r="AI236" i="1"/>
  <c r="AJ236" i="1"/>
  <c r="AM236" i="1"/>
  <c r="AI237" i="1"/>
  <c r="AJ237" i="1"/>
  <c r="AM237" i="1"/>
  <c r="AI238" i="1"/>
  <c r="AJ238" i="1"/>
  <c r="AM238" i="1"/>
  <c r="AI239" i="1"/>
  <c r="AJ239" i="1"/>
  <c r="AM239" i="1"/>
  <c r="AI240" i="1"/>
  <c r="AJ240" i="1"/>
  <c r="AM240" i="1"/>
  <c r="AI241" i="1"/>
  <c r="AJ241" i="1"/>
  <c r="AM241" i="1"/>
  <c r="AI242" i="1"/>
  <c r="AJ242" i="1"/>
  <c r="AM242" i="1"/>
  <c r="AI243" i="1"/>
  <c r="AJ243" i="1"/>
  <c r="AM243" i="1"/>
  <c r="AI244" i="1"/>
  <c r="AJ244" i="1"/>
  <c r="AM244" i="1"/>
  <c r="AI245" i="1"/>
  <c r="AJ245" i="1"/>
  <c r="AM245" i="1"/>
  <c r="AI246" i="1"/>
  <c r="AJ246" i="1"/>
  <c r="AM246" i="1"/>
  <c r="AI247" i="1"/>
  <c r="AJ247" i="1"/>
  <c r="AM247" i="1"/>
  <c r="AI248" i="1"/>
  <c r="AJ248" i="1"/>
  <c r="AM248" i="1"/>
  <c r="AI249" i="1"/>
  <c r="AJ249" i="1"/>
  <c r="AM249" i="1"/>
  <c r="AI250" i="1"/>
  <c r="AJ250" i="1"/>
  <c r="AM250" i="1"/>
  <c r="AI251" i="1"/>
  <c r="AJ251" i="1"/>
  <c r="AM251" i="1"/>
  <c r="AI252" i="1"/>
  <c r="AJ252" i="1"/>
  <c r="AM252" i="1"/>
  <c r="AI253" i="1"/>
  <c r="AJ253" i="1"/>
  <c r="AM253" i="1"/>
  <c r="AI254" i="1"/>
  <c r="AJ254" i="1"/>
  <c r="AM254" i="1"/>
  <c r="AI255" i="1"/>
  <c r="AJ255" i="1"/>
  <c r="AM255" i="1"/>
  <c r="AI256" i="1"/>
  <c r="AJ256" i="1"/>
  <c r="AM256" i="1"/>
  <c r="AI257" i="1"/>
  <c r="AJ257" i="1"/>
  <c r="AM257" i="1"/>
  <c r="AI258" i="1"/>
  <c r="AJ258" i="1"/>
  <c r="AM258" i="1"/>
  <c r="AI259" i="1"/>
  <c r="AJ259" i="1"/>
  <c r="AM259" i="1"/>
  <c r="AI260" i="1"/>
  <c r="AJ260" i="1"/>
  <c r="AM260" i="1"/>
  <c r="AI261" i="1"/>
  <c r="AJ261" i="1"/>
  <c r="AM261" i="1"/>
  <c r="AI262" i="1"/>
  <c r="AJ262" i="1"/>
  <c r="AM262" i="1"/>
  <c r="AI263" i="1"/>
  <c r="AJ263" i="1"/>
  <c r="AM263" i="1"/>
  <c r="AI264" i="1"/>
  <c r="AJ264" i="1"/>
  <c r="AM264" i="1"/>
  <c r="AI265" i="1"/>
  <c r="AJ265" i="1"/>
  <c r="AM265" i="1"/>
  <c r="AI266" i="1"/>
  <c r="AJ266" i="1"/>
  <c r="AM266" i="1"/>
  <c r="AI267" i="1"/>
  <c r="AJ267" i="1"/>
  <c r="AM267" i="1"/>
  <c r="AI268" i="1"/>
  <c r="AJ268" i="1"/>
  <c r="AM268" i="1"/>
  <c r="AI269" i="1"/>
  <c r="AJ269" i="1"/>
  <c r="AM269" i="1"/>
  <c r="AI270" i="1"/>
  <c r="AJ270" i="1"/>
  <c r="AM270" i="1"/>
  <c r="AI271" i="1"/>
  <c r="AJ271" i="1"/>
  <c r="AM271" i="1"/>
  <c r="AI272" i="1"/>
  <c r="AJ272" i="1"/>
  <c r="AM272" i="1"/>
  <c r="AI273" i="1"/>
  <c r="AJ273" i="1"/>
  <c r="AM273" i="1"/>
  <c r="AI274" i="1"/>
  <c r="AJ274" i="1"/>
  <c r="AM274" i="1"/>
  <c r="AI275" i="1"/>
  <c r="AJ275" i="1"/>
  <c r="AM275" i="1"/>
  <c r="AI276" i="1"/>
  <c r="AJ276" i="1"/>
  <c r="AM276" i="1"/>
  <c r="AI277" i="1"/>
  <c r="AJ277" i="1"/>
  <c r="AM277" i="1"/>
  <c r="AI278" i="1"/>
  <c r="AJ278" i="1"/>
  <c r="AM278" i="1"/>
  <c r="AI279" i="1"/>
  <c r="AJ279" i="1"/>
  <c r="AM279" i="1"/>
  <c r="AI280" i="1"/>
  <c r="AJ280" i="1"/>
  <c r="AM280" i="1"/>
  <c r="AI281" i="1"/>
  <c r="AJ281" i="1"/>
  <c r="AM281" i="1"/>
  <c r="AI282" i="1"/>
  <c r="AJ282" i="1"/>
  <c r="AM282" i="1"/>
  <c r="AI283" i="1"/>
  <c r="AJ283" i="1"/>
  <c r="AM283" i="1"/>
  <c r="AI284" i="1"/>
  <c r="AJ284" i="1"/>
  <c r="AM284" i="1"/>
  <c r="AI285" i="1"/>
  <c r="AJ285" i="1"/>
  <c r="AM285" i="1"/>
  <c r="AI286" i="1"/>
  <c r="AJ286" i="1"/>
  <c r="AM286" i="1"/>
  <c r="AI287" i="1"/>
  <c r="AJ287" i="1"/>
  <c r="AM287" i="1"/>
  <c r="AI288" i="1"/>
  <c r="AJ288" i="1"/>
  <c r="AM288" i="1"/>
  <c r="AI289" i="1"/>
  <c r="AJ289" i="1"/>
  <c r="AM289" i="1"/>
  <c r="AI290" i="1"/>
  <c r="AJ290" i="1"/>
  <c r="AM290" i="1"/>
  <c r="AI291" i="1"/>
  <c r="AJ291" i="1"/>
  <c r="AM291" i="1"/>
  <c r="AI292" i="1"/>
  <c r="AJ292" i="1"/>
  <c r="AM292" i="1"/>
  <c r="AI293" i="1"/>
  <c r="AJ293" i="1"/>
  <c r="AM293" i="1"/>
  <c r="AI294" i="1"/>
  <c r="AJ294" i="1"/>
  <c r="AM294" i="1"/>
  <c r="AI295" i="1"/>
  <c r="AJ295" i="1"/>
  <c r="AM295" i="1"/>
  <c r="AI296" i="1"/>
  <c r="AJ296" i="1"/>
  <c r="AM296" i="1"/>
  <c r="AI297" i="1"/>
  <c r="AJ297" i="1"/>
  <c r="AM297" i="1"/>
  <c r="AI298" i="1"/>
  <c r="AJ298" i="1"/>
  <c r="AM298" i="1"/>
  <c r="AI299" i="1"/>
  <c r="AJ299" i="1"/>
  <c r="AM299" i="1"/>
  <c r="AI300" i="1"/>
  <c r="AJ300" i="1"/>
  <c r="AM300" i="1"/>
  <c r="AI301" i="1"/>
  <c r="AJ301" i="1"/>
  <c r="AM301" i="1"/>
  <c r="AI302" i="1"/>
  <c r="AJ302" i="1"/>
  <c r="AM302" i="1"/>
  <c r="AI303" i="1"/>
  <c r="AJ303" i="1"/>
  <c r="AM303" i="1"/>
  <c r="AI304" i="1"/>
  <c r="AJ304" i="1"/>
  <c r="AM304" i="1"/>
  <c r="AI305" i="1"/>
  <c r="AJ305" i="1"/>
  <c r="AM305" i="1"/>
  <c r="AI306" i="1"/>
  <c r="AJ306" i="1"/>
  <c r="AM306" i="1"/>
  <c r="AI307" i="1"/>
  <c r="AJ307" i="1"/>
  <c r="AM307" i="1"/>
  <c r="AI308" i="1"/>
  <c r="AJ308" i="1"/>
  <c r="AM308" i="1"/>
  <c r="AI309" i="1"/>
  <c r="AJ309" i="1"/>
  <c r="AM309" i="1"/>
  <c r="AI310" i="1"/>
  <c r="AJ310" i="1"/>
  <c r="AM310" i="1"/>
  <c r="AI311" i="1"/>
  <c r="AJ311" i="1"/>
  <c r="AM311" i="1"/>
  <c r="AI312" i="1"/>
  <c r="AJ312" i="1"/>
  <c r="AM312" i="1"/>
  <c r="AI313" i="1"/>
  <c r="AJ313" i="1"/>
  <c r="AM313" i="1"/>
  <c r="AI314" i="1"/>
  <c r="AJ314" i="1"/>
  <c r="AM314" i="1"/>
  <c r="AI315" i="1"/>
  <c r="AJ315" i="1"/>
  <c r="AM315" i="1"/>
  <c r="AI316" i="1"/>
  <c r="AJ316" i="1"/>
  <c r="AM316" i="1"/>
  <c r="AI317" i="1"/>
  <c r="AJ317" i="1"/>
  <c r="AM317" i="1"/>
  <c r="AI318" i="1"/>
  <c r="AJ318" i="1"/>
  <c r="AM318" i="1"/>
  <c r="AI319" i="1"/>
  <c r="AJ319" i="1"/>
  <c r="AM319" i="1"/>
  <c r="AI320" i="1"/>
  <c r="AJ320" i="1"/>
  <c r="AM320" i="1"/>
  <c r="AI321" i="1"/>
  <c r="AJ321" i="1"/>
  <c r="AM321" i="1"/>
  <c r="AI322" i="1"/>
  <c r="AJ322" i="1"/>
  <c r="AM322" i="1"/>
  <c r="AI323" i="1"/>
  <c r="AJ323" i="1"/>
  <c r="AM323" i="1"/>
  <c r="AI324" i="1"/>
  <c r="AJ324" i="1"/>
  <c r="AM324" i="1"/>
  <c r="AI325" i="1"/>
  <c r="AJ325" i="1"/>
  <c r="AM325" i="1"/>
  <c r="AI326" i="1"/>
  <c r="AJ326" i="1"/>
  <c r="AM326" i="1"/>
  <c r="AI327" i="1"/>
  <c r="AJ327" i="1"/>
  <c r="AM327" i="1"/>
  <c r="AI328" i="1"/>
  <c r="AJ328" i="1"/>
  <c r="AM328" i="1"/>
  <c r="AI329" i="1"/>
  <c r="AJ329" i="1"/>
  <c r="AM329" i="1"/>
  <c r="AI330" i="1"/>
  <c r="AJ330" i="1"/>
  <c r="AM330" i="1"/>
  <c r="AI331" i="1"/>
  <c r="AJ331" i="1"/>
  <c r="AM331" i="1"/>
  <c r="AI332" i="1"/>
  <c r="AJ332" i="1"/>
  <c r="AM332" i="1"/>
  <c r="AI333" i="1"/>
  <c r="AJ333" i="1"/>
  <c r="AM333" i="1"/>
  <c r="AI334" i="1"/>
  <c r="AJ334" i="1"/>
  <c r="AM334" i="1"/>
  <c r="AI335" i="1"/>
  <c r="AJ335" i="1"/>
  <c r="AM335" i="1"/>
  <c r="AI336" i="1"/>
  <c r="AJ336" i="1"/>
  <c r="AM336" i="1"/>
  <c r="AI337" i="1"/>
  <c r="AJ337" i="1"/>
  <c r="AM337" i="1"/>
  <c r="AI338" i="1"/>
  <c r="AJ338" i="1"/>
  <c r="AM338" i="1"/>
  <c r="AI339" i="1"/>
  <c r="AJ339" i="1"/>
  <c r="AM339" i="1"/>
  <c r="AI340" i="1"/>
  <c r="AJ340" i="1"/>
  <c r="AM340" i="1"/>
  <c r="AI341" i="1"/>
  <c r="AJ341" i="1"/>
  <c r="AM341" i="1"/>
  <c r="AI342" i="1"/>
  <c r="AJ342" i="1"/>
  <c r="AM342" i="1"/>
  <c r="AI343" i="1"/>
  <c r="AJ343" i="1"/>
  <c r="AM343" i="1"/>
  <c r="AI344" i="1"/>
  <c r="AJ344" i="1"/>
  <c r="AM344" i="1"/>
  <c r="AI345" i="1"/>
  <c r="AJ345" i="1"/>
  <c r="AM345" i="1"/>
  <c r="AI346" i="1"/>
  <c r="AJ346" i="1"/>
  <c r="AM346" i="1"/>
  <c r="AI347" i="1"/>
  <c r="AJ347" i="1"/>
  <c r="AM347" i="1"/>
  <c r="AI348" i="1"/>
  <c r="AJ348" i="1"/>
  <c r="AM348" i="1"/>
  <c r="AI349" i="1"/>
  <c r="AJ349" i="1"/>
  <c r="AM349" i="1"/>
  <c r="AI350" i="1"/>
  <c r="AJ350" i="1"/>
  <c r="AM350" i="1"/>
  <c r="AI351" i="1"/>
  <c r="AJ351" i="1"/>
  <c r="AM351" i="1"/>
  <c r="AI352" i="1"/>
  <c r="AJ352" i="1"/>
  <c r="AM352" i="1"/>
  <c r="AI353" i="1"/>
  <c r="AJ353" i="1"/>
  <c r="AM353" i="1"/>
  <c r="AI354" i="1"/>
  <c r="AJ354" i="1"/>
  <c r="AM354" i="1"/>
  <c r="AI355" i="1"/>
  <c r="AJ355" i="1"/>
  <c r="AM355" i="1"/>
  <c r="AI356" i="1"/>
  <c r="AJ356" i="1"/>
  <c r="AM356" i="1"/>
  <c r="AI357" i="1"/>
  <c r="AJ357" i="1"/>
  <c r="AM357" i="1"/>
  <c r="AI358" i="1"/>
  <c r="AJ358" i="1"/>
  <c r="AM358" i="1"/>
  <c r="AI359" i="1"/>
  <c r="AJ359" i="1"/>
  <c r="AM359" i="1"/>
  <c r="AI360" i="1"/>
  <c r="AJ360" i="1"/>
  <c r="AM360" i="1"/>
  <c r="AI361" i="1"/>
  <c r="AJ361" i="1"/>
  <c r="AM361" i="1"/>
  <c r="AI362" i="1"/>
  <c r="AJ362" i="1"/>
  <c r="AM362" i="1"/>
  <c r="AI363" i="1"/>
  <c r="AJ363" i="1"/>
  <c r="AM363" i="1"/>
  <c r="AI364" i="1"/>
  <c r="AJ364" i="1"/>
  <c r="AM364" i="1"/>
  <c r="AI365" i="1"/>
  <c r="AJ365" i="1"/>
  <c r="AM365" i="1"/>
  <c r="AI366" i="1"/>
  <c r="AJ366" i="1"/>
  <c r="AM366" i="1"/>
  <c r="AI367" i="1"/>
  <c r="AJ367" i="1"/>
  <c r="AM367" i="1"/>
  <c r="AI368" i="1"/>
  <c r="AJ368" i="1"/>
  <c r="AM368" i="1"/>
  <c r="AI369" i="1"/>
  <c r="AJ369" i="1"/>
  <c r="AM369" i="1"/>
  <c r="AI370" i="1"/>
  <c r="AJ370" i="1"/>
  <c r="AM370" i="1"/>
  <c r="AI371" i="1"/>
  <c r="AJ371" i="1"/>
  <c r="AM371" i="1"/>
  <c r="AI372" i="1"/>
  <c r="AJ372" i="1"/>
  <c r="AM372" i="1"/>
  <c r="AI373" i="1"/>
  <c r="AJ373" i="1"/>
  <c r="AM373" i="1"/>
  <c r="AI374" i="1"/>
  <c r="AJ374" i="1"/>
  <c r="AM374" i="1"/>
  <c r="AI375" i="1"/>
  <c r="AJ375" i="1"/>
  <c r="AM375" i="1"/>
  <c r="AI376" i="1"/>
  <c r="AJ376" i="1"/>
  <c r="AM376" i="1"/>
  <c r="AI377" i="1"/>
  <c r="AJ377" i="1"/>
  <c r="AM377" i="1"/>
  <c r="AI378" i="1"/>
  <c r="AJ378" i="1"/>
  <c r="AM378" i="1"/>
  <c r="AI379" i="1"/>
  <c r="AJ379" i="1"/>
  <c r="AM379" i="1"/>
  <c r="AI380" i="1"/>
  <c r="AJ380" i="1"/>
  <c r="AM380" i="1"/>
  <c r="AI381" i="1"/>
  <c r="AJ381" i="1"/>
  <c r="AM381" i="1"/>
  <c r="AI382" i="1"/>
  <c r="AJ382" i="1"/>
  <c r="AM382" i="1"/>
  <c r="AI383" i="1"/>
  <c r="AJ383" i="1"/>
  <c r="AM383" i="1"/>
  <c r="AI384" i="1"/>
  <c r="AJ384" i="1"/>
  <c r="AM384" i="1"/>
  <c r="AI385" i="1"/>
  <c r="AJ385" i="1"/>
  <c r="AM385" i="1"/>
  <c r="AI386" i="1"/>
  <c r="AJ386" i="1"/>
  <c r="AM386" i="1"/>
  <c r="AI387" i="1"/>
  <c r="AJ387" i="1"/>
  <c r="AM387" i="1"/>
  <c r="AI388" i="1"/>
  <c r="AJ388" i="1"/>
  <c r="AM388" i="1"/>
  <c r="AI389" i="1"/>
  <c r="AJ389" i="1"/>
  <c r="AM389" i="1"/>
  <c r="AI390" i="1"/>
  <c r="AJ390" i="1"/>
  <c r="AM390" i="1"/>
  <c r="AI391" i="1"/>
  <c r="AJ391" i="1"/>
  <c r="AM391" i="1"/>
  <c r="AI392" i="1"/>
  <c r="AJ392" i="1"/>
  <c r="AM392" i="1"/>
  <c r="AI393" i="1"/>
  <c r="AJ393" i="1"/>
  <c r="AM393" i="1"/>
  <c r="AI394" i="1"/>
  <c r="AJ394" i="1"/>
  <c r="AM394" i="1"/>
  <c r="AI395" i="1"/>
  <c r="AJ395" i="1"/>
  <c r="AM395" i="1"/>
  <c r="AI396" i="1"/>
  <c r="AJ396" i="1"/>
  <c r="AM396" i="1"/>
  <c r="AI397" i="1"/>
  <c r="AJ397" i="1"/>
  <c r="AM397" i="1"/>
  <c r="AI398" i="1"/>
  <c r="AJ398" i="1"/>
  <c r="AM398" i="1"/>
  <c r="AI399" i="1"/>
  <c r="AJ399" i="1"/>
  <c r="AM399" i="1"/>
  <c r="AI400" i="1"/>
  <c r="AJ400" i="1"/>
  <c r="AM400" i="1"/>
  <c r="AI401" i="1"/>
  <c r="AJ401" i="1"/>
  <c r="AM401" i="1"/>
  <c r="AI402" i="1"/>
  <c r="AJ402" i="1"/>
  <c r="AM402" i="1"/>
  <c r="AI403" i="1"/>
  <c r="AJ403" i="1"/>
  <c r="AM403" i="1"/>
  <c r="AI404" i="1"/>
  <c r="AJ404" i="1"/>
  <c r="AM404" i="1"/>
  <c r="AI405" i="1"/>
  <c r="AJ405" i="1"/>
  <c r="AM405" i="1"/>
  <c r="AI406" i="1"/>
  <c r="AJ406" i="1"/>
  <c r="AM406" i="1"/>
  <c r="AI407" i="1"/>
  <c r="AJ407" i="1"/>
  <c r="AM407" i="1"/>
  <c r="AI408" i="1"/>
  <c r="AJ408" i="1"/>
  <c r="AM408" i="1"/>
  <c r="AI409" i="1"/>
  <c r="AJ409" i="1"/>
  <c r="AM409" i="1"/>
  <c r="AI410" i="1"/>
  <c r="AJ410" i="1"/>
  <c r="AM410" i="1"/>
  <c r="AI411" i="1"/>
  <c r="AJ411" i="1"/>
  <c r="AM411" i="1"/>
  <c r="AI412" i="1"/>
  <c r="AJ412" i="1"/>
  <c r="AM412" i="1"/>
  <c r="AI413" i="1"/>
  <c r="AJ413" i="1"/>
  <c r="AM413" i="1"/>
  <c r="AI414" i="1"/>
  <c r="AJ414" i="1"/>
  <c r="AM414" i="1"/>
  <c r="AI415" i="1"/>
  <c r="AJ415" i="1"/>
  <c r="AM415" i="1"/>
  <c r="AI416" i="1"/>
  <c r="AJ416" i="1"/>
  <c r="AM416" i="1"/>
  <c r="AI417" i="1"/>
  <c r="AJ417" i="1"/>
  <c r="AM417" i="1"/>
  <c r="AI418" i="1"/>
  <c r="AJ418" i="1"/>
  <c r="AM418" i="1"/>
  <c r="AI419" i="1"/>
  <c r="AJ419" i="1"/>
  <c r="AM419" i="1"/>
  <c r="AI420" i="1"/>
  <c r="AJ420" i="1"/>
  <c r="AM420" i="1"/>
  <c r="AI421" i="1"/>
  <c r="AJ421" i="1"/>
  <c r="AM421" i="1"/>
  <c r="AI422" i="1"/>
  <c r="AJ422" i="1"/>
  <c r="AM422" i="1"/>
  <c r="AI423" i="1"/>
  <c r="AJ423" i="1"/>
  <c r="AM423" i="1"/>
  <c r="AI424" i="1"/>
  <c r="AJ424" i="1"/>
  <c r="AM424" i="1"/>
  <c r="AI425" i="1"/>
  <c r="AJ425" i="1"/>
  <c r="AM425" i="1"/>
  <c r="AI426" i="1"/>
  <c r="AJ426" i="1"/>
  <c r="AM426" i="1"/>
  <c r="AI427" i="1"/>
  <c r="AJ427" i="1"/>
  <c r="AM427" i="1"/>
  <c r="AI428" i="1"/>
  <c r="AJ428" i="1"/>
  <c r="AM428" i="1"/>
  <c r="AI429" i="1"/>
  <c r="AJ429" i="1"/>
  <c r="AM429" i="1"/>
  <c r="AI430" i="1"/>
  <c r="AJ430" i="1"/>
  <c r="AM430" i="1"/>
  <c r="AI431" i="1"/>
  <c r="AJ431" i="1"/>
  <c r="AM431" i="1"/>
  <c r="AI432" i="1"/>
  <c r="AJ432" i="1"/>
  <c r="AM432" i="1"/>
  <c r="AI433" i="1"/>
  <c r="AJ433" i="1"/>
  <c r="AM433" i="1"/>
  <c r="AI434" i="1"/>
  <c r="AJ434" i="1"/>
  <c r="AM434" i="1"/>
  <c r="AI435" i="1"/>
  <c r="AJ435" i="1"/>
  <c r="AM435" i="1"/>
  <c r="AI436" i="1"/>
  <c r="AJ436" i="1"/>
  <c r="AM436" i="1"/>
  <c r="AI437" i="1"/>
  <c r="AJ437" i="1"/>
  <c r="AM437" i="1"/>
  <c r="AI438" i="1"/>
  <c r="AJ438" i="1"/>
  <c r="AM438" i="1"/>
  <c r="AI439" i="1"/>
  <c r="AJ439" i="1"/>
  <c r="AM439" i="1"/>
  <c r="AI440" i="1"/>
  <c r="AJ440" i="1"/>
  <c r="AM440" i="1"/>
  <c r="AI441" i="1"/>
  <c r="AJ441" i="1"/>
  <c r="AM441" i="1"/>
  <c r="AI442" i="1"/>
  <c r="AJ442" i="1"/>
  <c r="AM442" i="1"/>
  <c r="AI443" i="1"/>
  <c r="AJ443" i="1"/>
  <c r="AM443" i="1"/>
  <c r="AI444" i="1"/>
  <c r="AJ444" i="1"/>
  <c r="AM444" i="1"/>
  <c r="AI445" i="1"/>
  <c r="AJ445" i="1"/>
  <c r="AM445" i="1"/>
  <c r="AI446" i="1"/>
  <c r="AJ446" i="1"/>
  <c r="AM446" i="1"/>
  <c r="AI447" i="1"/>
  <c r="AJ447" i="1"/>
  <c r="AM447" i="1"/>
  <c r="AI448" i="1"/>
  <c r="AJ448" i="1"/>
  <c r="AM448" i="1"/>
  <c r="AI449" i="1"/>
  <c r="AJ449" i="1"/>
  <c r="AM449" i="1"/>
  <c r="AI450" i="1"/>
  <c r="AJ450" i="1"/>
  <c r="AM450" i="1"/>
  <c r="AI451" i="1"/>
  <c r="AJ451" i="1"/>
  <c r="AM451" i="1"/>
  <c r="AI452" i="1"/>
  <c r="AJ452" i="1"/>
  <c r="AM452" i="1"/>
  <c r="AI453" i="1"/>
  <c r="AJ453" i="1"/>
  <c r="AM453" i="1"/>
  <c r="AI454" i="1"/>
  <c r="AJ454" i="1"/>
  <c r="AM454" i="1"/>
  <c r="AI455" i="1"/>
  <c r="AJ455" i="1"/>
  <c r="AM455" i="1"/>
  <c r="AI456" i="1"/>
  <c r="AJ456" i="1"/>
  <c r="AM456" i="1"/>
  <c r="AI457" i="1"/>
  <c r="AJ457" i="1"/>
  <c r="AM457" i="1"/>
  <c r="AI458" i="1"/>
  <c r="AJ458" i="1"/>
  <c r="AM458" i="1"/>
  <c r="AI459" i="1"/>
  <c r="AJ459" i="1"/>
  <c r="AM459" i="1"/>
  <c r="AI460" i="1"/>
  <c r="AJ460" i="1"/>
  <c r="AM460" i="1"/>
  <c r="AI461" i="1"/>
  <c r="AJ461" i="1"/>
  <c r="AM461" i="1"/>
  <c r="AI462" i="1"/>
  <c r="AJ462" i="1"/>
  <c r="AM462" i="1"/>
  <c r="AI463" i="1"/>
  <c r="AJ463" i="1"/>
  <c r="AM463" i="1"/>
  <c r="AI464" i="1"/>
  <c r="AJ464" i="1"/>
  <c r="AM464" i="1"/>
  <c r="AI465" i="1"/>
  <c r="AJ465" i="1"/>
  <c r="AM465" i="1"/>
  <c r="AI466" i="1"/>
  <c r="AJ466" i="1"/>
  <c r="AM466" i="1"/>
  <c r="AI467" i="1"/>
  <c r="AJ467" i="1"/>
  <c r="AM467" i="1"/>
  <c r="AI468" i="1"/>
  <c r="AJ468" i="1"/>
  <c r="AM468" i="1"/>
  <c r="AI469" i="1"/>
  <c r="AJ469" i="1"/>
  <c r="AM469" i="1"/>
  <c r="AI470" i="1"/>
  <c r="AJ470" i="1"/>
  <c r="AM470" i="1"/>
  <c r="AI471" i="1"/>
  <c r="AJ471" i="1"/>
  <c r="AM471" i="1"/>
  <c r="AI472" i="1"/>
  <c r="AJ472" i="1"/>
  <c r="AM472" i="1"/>
  <c r="AI473" i="1"/>
  <c r="AJ473" i="1"/>
  <c r="AM473" i="1"/>
  <c r="AI474" i="1"/>
  <c r="AJ474" i="1"/>
  <c r="AM474" i="1"/>
  <c r="AI475" i="1"/>
  <c r="AJ475" i="1"/>
  <c r="AM475" i="1"/>
  <c r="AI476" i="1"/>
  <c r="AJ476" i="1"/>
  <c r="AM476" i="1"/>
  <c r="AI477" i="1"/>
  <c r="AJ477" i="1"/>
  <c r="AM477" i="1"/>
  <c r="AI478" i="1"/>
  <c r="AJ478" i="1"/>
  <c r="AM478" i="1"/>
  <c r="AI479" i="1"/>
  <c r="AJ479" i="1"/>
  <c r="AM479" i="1"/>
  <c r="AI480" i="1"/>
  <c r="AJ480" i="1"/>
  <c r="AM480" i="1"/>
  <c r="AI481" i="1"/>
  <c r="AJ481" i="1"/>
  <c r="AM481" i="1"/>
  <c r="AI482" i="1"/>
  <c r="AJ482" i="1"/>
  <c r="AM482" i="1"/>
  <c r="AI483" i="1"/>
  <c r="AJ483" i="1"/>
  <c r="AM483" i="1"/>
  <c r="AI484" i="1"/>
  <c r="AJ484" i="1"/>
  <c r="AM484" i="1"/>
  <c r="AI485" i="1"/>
  <c r="AJ485" i="1"/>
  <c r="AM485" i="1"/>
  <c r="AI486" i="1"/>
  <c r="AJ486" i="1"/>
  <c r="AM486" i="1"/>
  <c r="AI487" i="1"/>
  <c r="AJ487" i="1"/>
  <c r="AM487" i="1"/>
  <c r="AI488" i="1"/>
  <c r="AJ488" i="1"/>
  <c r="AM488" i="1"/>
  <c r="AI489" i="1"/>
  <c r="AJ489" i="1"/>
  <c r="AM489" i="1"/>
  <c r="AI490" i="1"/>
  <c r="AJ490" i="1"/>
  <c r="AM490" i="1"/>
  <c r="AI491" i="1"/>
  <c r="AJ491" i="1"/>
  <c r="AM491" i="1"/>
  <c r="AI492" i="1"/>
  <c r="AJ492" i="1"/>
  <c r="AM492" i="1"/>
  <c r="AI493" i="1"/>
  <c r="AJ493" i="1"/>
  <c r="AM493" i="1"/>
  <c r="AI494" i="1"/>
  <c r="AJ494" i="1"/>
  <c r="AM494" i="1"/>
  <c r="AI495" i="1"/>
  <c r="AJ495" i="1"/>
  <c r="AM495" i="1"/>
  <c r="AI496" i="1"/>
  <c r="AJ496" i="1"/>
  <c r="AM496" i="1"/>
  <c r="AI497" i="1"/>
  <c r="AJ497" i="1"/>
  <c r="AM497" i="1"/>
  <c r="AI498" i="1"/>
  <c r="AJ498" i="1"/>
  <c r="AM498" i="1"/>
  <c r="AI499" i="1"/>
  <c r="AJ499" i="1"/>
  <c r="AM499" i="1"/>
  <c r="AI500" i="1"/>
  <c r="AJ500" i="1"/>
  <c r="AM500" i="1"/>
  <c r="AI501" i="1"/>
  <c r="AJ501" i="1"/>
  <c r="AM501" i="1"/>
  <c r="AI502" i="1"/>
  <c r="AJ502" i="1"/>
  <c r="AM502" i="1"/>
  <c r="AI503" i="1"/>
  <c r="AJ503" i="1"/>
  <c r="AM503" i="1"/>
  <c r="AI504" i="1"/>
  <c r="AJ504" i="1"/>
  <c r="AM504" i="1"/>
  <c r="AI505" i="1"/>
  <c r="AJ505" i="1"/>
  <c r="AM505" i="1"/>
  <c r="AI506" i="1"/>
  <c r="AJ506" i="1"/>
  <c r="AM506" i="1"/>
  <c r="AI507" i="1"/>
  <c r="AJ507" i="1"/>
  <c r="AM507" i="1"/>
  <c r="AI508" i="1"/>
  <c r="AJ508" i="1"/>
  <c r="AM508" i="1"/>
  <c r="AI509" i="1"/>
  <c r="AJ509" i="1"/>
  <c r="AM509" i="1"/>
  <c r="AI510" i="1"/>
  <c r="AJ510" i="1"/>
  <c r="AM510" i="1"/>
  <c r="AI511" i="1"/>
  <c r="AJ511" i="1"/>
  <c r="AM511" i="1"/>
  <c r="AI512" i="1"/>
  <c r="AJ512" i="1"/>
  <c r="AM512" i="1"/>
  <c r="AI513" i="1"/>
  <c r="AJ513" i="1"/>
  <c r="AM513" i="1"/>
  <c r="AI514" i="1"/>
  <c r="AJ514" i="1"/>
  <c r="AM514" i="1"/>
  <c r="AI515" i="1"/>
  <c r="AJ515" i="1"/>
  <c r="AM515" i="1"/>
  <c r="AI516" i="1"/>
  <c r="AJ516" i="1"/>
  <c r="AM516" i="1"/>
  <c r="AI517" i="1"/>
  <c r="AJ517" i="1"/>
  <c r="AM517" i="1"/>
  <c r="AI518" i="1"/>
  <c r="AJ518" i="1"/>
  <c r="AM518" i="1"/>
  <c r="AI519" i="1"/>
  <c r="AJ519" i="1"/>
  <c r="AM519" i="1"/>
  <c r="AI520" i="1"/>
  <c r="AJ520" i="1"/>
  <c r="AM520" i="1"/>
  <c r="AI521" i="1"/>
  <c r="AJ521" i="1"/>
  <c r="AM521" i="1"/>
  <c r="AI522" i="1"/>
  <c r="AJ522" i="1"/>
  <c r="AM522" i="1"/>
  <c r="AI523" i="1"/>
  <c r="AJ523" i="1"/>
  <c r="AM523" i="1"/>
  <c r="AI524" i="1"/>
  <c r="AJ524" i="1"/>
  <c r="AM524" i="1"/>
  <c r="AI525" i="1"/>
  <c r="AJ525" i="1"/>
  <c r="AM525" i="1"/>
  <c r="AI526" i="1"/>
  <c r="AJ526" i="1"/>
  <c r="AM526" i="1"/>
  <c r="AI527" i="1"/>
  <c r="AJ527" i="1"/>
  <c r="AM527" i="1"/>
  <c r="AI528" i="1"/>
  <c r="AJ528" i="1"/>
  <c r="AM528" i="1"/>
  <c r="AI529" i="1"/>
  <c r="AJ529" i="1"/>
  <c r="AM529" i="1"/>
  <c r="AI530" i="1"/>
  <c r="AJ530" i="1"/>
  <c r="AM530" i="1"/>
  <c r="AI531" i="1"/>
  <c r="AJ531" i="1"/>
  <c r="AM531" i="1"/>
  <c r="AI532" i="1"/>
  <c r="AJ532" i="1"/>
  <c r="AM532" i="1"/>
  <c r="AI533" i="1"/>
  <c r="AJ533" i="1"/>
  <c r="AM533" i="1"/>
  <c r="AI534" i="1"/>
  <c r="AJ534" i="1"/>
  <c r="AM534" i="1"/>
  <c r="AI535" i="1"/>
  <c r="AJ535" i="1"/>
  <c r="AM535" i="1"/>
  <c r="AI536" i="1"/>
  <c r="AJ536" i="1"/>
  <c r="AM536" i="1"/>
  <c r="AI537" i="1"/>
  <c r="AJ537" i="1"/>
  <c r="AM537" i="1"/>
  <c r="AI538" i="1"/>
  <c r="AJ538" i="1"/>
  <c r="AM538" i="1"/>
  <c r="AI539" i="1"/>
  <c r="AJ539" i="1"/>
  <c r="AM539" i="1"/>
  <c r="AI540" i="1"/>
  <c r="AJ540" i="1"/>
  <c r="AM540" i="1"/>
  <c r="AI541" i="1"/>
  <c r="AJ541" i="1"/>
  <c r="AM541" i="1"/>
  <c r="AI542" i="1"/>
  <c r="AJ542" i="1"/>
  <c r="AM542" i="1"/>
  <c r="AI543" i="1"/>
  <c r="AJ543" i="1"/>
  <c r="AM543" i="1"/>
  <c r="AI544" i="1"/>
  <c r="AJ544" i="1"/>
  <c r="AM544" i="1"/>
  <c r="AI545" i="1"/>
  <c r="AJ545" i="1"/>
  <c r="AM545" i="1"/>
  <c r="AI546" i="1"/>
  <c r="AJ546" i="1"/>
  <c r="AM546" i="1"/>
  <c r="AI547" i="1"/>
  <c r="AJ547" i="1"/>
  <c r="AM547" i="1"/>
  <c r="AI548" i="1"/>
  <c r="AJ548" i="1"/>
  <c r="AM548" i="1"/>
  <c r="AI549" i="1"/>
  <c r="AJ549" i="1"/>
  <c r="AM549" i="1"/>
  <c r="AI550" i="1"/>
  <c r="AJ550" i="1"/>
  <c r="AM550" i="1"/>
  <c r="AI551" i="1"/>
  <c r="AJ551" i="1"/>
  <c r="AM551" i="1"/>
  <c r="AI552" i="1"/>
  <c r="AJ552" i="1"/>
  <c r="AM552" i="1"/>
  <c r="AI553" i="1"/>
  <c r="AJ553" i="1"/>
  <c r="AM553" i="1"/>
  <c r="AI554" i="1"/>
  <c r="AJ554" i="1"/>
  <c r="AM554" i="1"/>
  <c r="AI555" i="1"/>
  <c r="AJ555" i="1"/>
  <c r="AM555" i="1"/>
  <c r="AI556" i="1"/>
  <c r="AJ556" i="1"/>
  <c r="AM556" i="1"/>
  <c r="AI557" i="1"/>
  <c r="AJ557" i="1"/>
  <c r="AM557" i="1"/>
  <c r="AI558" i="1"/>
  <c r="AJ558" i="1"/>
  <c r="AM558" i="1"/>
  <c r="AI559" i="1"/>
  <c r="AJ559" i="1"/>
  <c r="AM559" i="1"/>
  <c r="AI560" i="1"/>
  <c r="AJ560" i="1"/>
  <c r="AM560" i="1"/>
  <c r="AI561" i="1"/>
  <c r="AJ561" i="1"/>
  <c r="AM561" i="1"/>
  <c r="AI562" i="1"/>
  <c r="AJ562" i="1"/>
  <c r="AM562" i="1"/>
  <c r="AI563" i="1"/>
  <c r="AJ563" i="1"/>
  <c r="AM563" i="1"/>
  <c r="AI564" i="1"/>
  <c r="AJ564" i="1"/>
  <c r="AM564" i="1"/>
  <c r="AI565" i="1"/>
  <c r="AJ565" i="1"/>
  <c r="AM565" i="1"/>
  <c r="AI566" i="1"/>
  <c r="AJ566" i="1"/>
  <c r="AM566" i="1"/>
  <c r="AI567" i="1"/>
  <c r="AJ567" i="1"/>
  <c r="AM567" i="1"/>
  <c r="AI568" i="1"/>
  <c r="AJ568" i="1"/>
  <c r="AM568" i="1"/>
  <c r="AI569" i="1"/>
  <c r="AJ569" i="1"/>
  <c r="AM569" i="1"/>
  <c r="AI570" i="1"/>
  <c r="AJ570" i="1"/>
  <c r="AM570" i="1"/>
  <c r="AI571" i="1"/>
  <c r="AJ571" i="1"/>
  <c r="AM571" i="1"/>
  <c r="AI572" i="1"/>
  <c r="AJ572" i="1"/>
  <c r="AM572" i="1"/>
  <c r="AI573" i="1"/>
  <c r="AJ573" i="1"/>
  <c r="AM573" i="1"/>
  <c r="AI574" i="1"/>
  <c r="AJ574" i="1"/>
  <c r="AM574" i="1"/>
  <c r="AI575" i="1"/>
  <c r="AJ575" i="1"/>
  <c r="AM575" i="1"/>
  <c r="AI576" i="1"/>
  <c r="AJ576" i="1"/>
  <c r="AM576" i="1"/>
  <c r="AI577" i="1"/>
  <c r="AJ577" i="1"/>
  <c r="AM577" i="1"/>
  <c r="AI578" i="1"/>
  <c r="AJ578" i="1"/>
  <c r="AM578" i="1"/>
  <c r="AI579" i="1"/>
  <c r="AJ579" i="1"/>
  <c r="AM579" i="1"/>
  <c r="AI580" i="1"/>
  <c r="AJ580" i="1"/>
  <c r="AM580" i="1"/>
  <c r="AI581" i="1"/>
  <c r="AJ581" i="1"/>
  <c r="AM581" i="1"/>
  <c r="AI582" i="1"/>
  <c r="AJ582" i="1"/>
  <c r="AM582" i="1"/>
  <c r="AI583" i="1"/>
  <c r="AJ583" i="1"/>
  <c r="AM583" i="1"/>
  <c r="AI584" i="1"/>
  <c r="AJ584" i="1"/>
  <c r="AM584" i="1"/>
  <c r="AI585" i="1"/>
  <c r="AJ585" i="1"/>
  <c r="AM585" i="1"/>
  <c r="AI586" i="1"/>
  <c r="AJ586" i="1"/>
  <c r="AM586" i="1"/>
  <c r="AI587" i="1"/>
  <c r="AJ587" i="1"/>
  <c r="AM587" i="1"/>
  <c r="AI588" i="1"/>
  <c r="AJ588" i="1"/>
  <c r="AM588" i="1"/>
  <c r="AI589" i="1"/>
  <c r="AJ589" i="1"/>
  <c r="AM589" i="1"/>
  <c r="AI590" i="1"/>
  <c r="AJ590" i="1"/>
  <c r="AM590" i="1"/>
  <c r="AI591" i="1"/>
  <c r="AJ591" i="1"/>
  <c r="AM591" i="1"/>
  <c r="AI592" i="1"/>
  <c r="AJ592" i="1"/>
  <c r="AM592" i="1"/>
  <c r="AI593" i="1"/>
  <c r="AJ593" i="1"/>
  <c r="AM593" i="1"/>
  <c r="AI594" i="1"/>
  <c r="AJ594" i="1"/>
  <c r="AM594" i="1"/>
  <c r="AI595" i="1"/>
  <c r="AJ595" i="1"/>
  <c r="AM595" i="1"/>
  <c r="AI596" i="1"/>
  <c r="AJ596" i="1"/>
  <c r="AM596" i="1"/>
  <c r="AI597" i="1"/>
  <c r="AJ597" i="1"/>
  <c r="AM597" i="1"/>
  <c r="AI598" i="1"/>
  <c r="AJ598" i="1"/>
  <c r="AM598" i="1"/>
  <c r="AI599" i="1"/>
  <c r="AJ599" i="1"/>
  <c r="AM599" i="1"/>
  <c r="AI600" i="1"/>
  <c r="AJ600" i="1"/>
  <c r="AM600" i="1"/>
  <c r="AI601" i="1"/>
  <c r="AJ601" i="1"/>
  <c r="AM601" i="1"/>
  <c r="AI602" i="1"/>
  <c r="AJ602" i="1"/>
  <c r="AM602" i="1"/>
  <c r="AI603" i="1"/>
  <c r="AJ603" i="1"/>
  <c r="AM603" i="1"/>
  <c r="AI604" i="1"/>
  <c r="AJ604" i="1"/>
  <c r="AM604" i="1"/>
  <c r="AI605" i="1"/>
  <c r="AJ605" i="1"/>
  <c r="AM605" i="1"/>
  <c r="AI606" i="1"/>
  <c r="AJ606" i="1"/>
  <c r="AM606" i="1"/>
  <c r="AI607" i="1"/>
  <c r="AJ607" i="1"/>
  <c r="AM607" i="1"/>
  <c r="AI608" i="1"/>
  <c r="AJ608" i="1"/>
  <c r="AM608" i="1"/>
  <c r="AI609" i="1"/>
  <c r="AJ609" i="1"/>
  <c r="AM609" i="1"/>
  <c r="AI610" i="1"/>
  <c r="AJ610" i="1"/>
  <c r="AM610" i="1"/>
  <c r="AI611" i="1"/>
  <c r="AJ611" i="1"/>
  <c r="AM611" i="1"/>
  <c r="AI612" i="1"/>
  <c r="AJ612" i="1"/>
  <c r="AM612" i="1"/>
  <c r="AI613" i="1"/>
  <c r="AJ613" i="1"/>
  <c r="AM613" i="1"/>
  <c r="AI614" i="1"/>
  <c r="AJ614" i="1"/>
  <c r="AM614" i="1"/>
  <c r="AI615" i="1"/>
  <c r="AJ615" i="1"/>
  <c r="AM615" i="1"/>
  <c r="AI616" i="1"/>
  <c r="AJ616" i="1"/>
  <c r="AM616" i="1"/>
  <c r="AI617" i="1"/>
  <c r="AJ617" i="1"/>
  <c r="AM617" i="1"/>
  <c r="AI618" i="1"/>
  <c r="AJ618" i="1"/>
  <c r="AM618" i="1"/>
  <c r="AI619" i="1"/>
  <c r="AJ619" i="1"/>
  <c r="AM619" i="1"/>
  <c r="AI620" i="1"/>
  <c r="AJ620" i="1"/>
  <c r="AM620" i="1"/>
  <c r="AI621" i="1"/>
  <c r="AJ621" i="1"/>
  <c r="AM621" i="1"/>
  <c r="AI622" i="1"/>
  <c r="AJ622" i="1"/>
  <c r="AM622" i="1"/>
  <c r="AI623" i="1"/>
  <c r="AJ623" i="1"/>
  <c r="AM623" i="1"/>
  <c r="AI624" i="1"/>
  <c r="AJ624" i="1"/>
  <c r="AM624" i="1"/>
  <c r="AI625" i="1"/>
  <c r="AJ625" i="1"/>
  <c r="AM625" i="1"/>
  <c r="AI626" i="1"/>
  <c r="AJ626" i="1"/>
  <c r="AM626" i="1"/>
  <c r="AI627" i="1"/>
  <c r="AJ627" i="1"/>
  <c r="AM627" i="1"/>
  <c r="AI628" i="1"/>
  <c r="AJ628" i="1"/>
  <c r="AM628" i="1"/>
  <c r="AI629" i="1"/>
  <c r="AJ629" i="1"/>
  <c r="AM629" i="1"/>
  <c r="AI630" i="1"/>
  <c r="AJ630" i="1"/>
  <c r="AM630" i="1"/>
  <c r="AI631" i="1"/>
  <c r="AJ631" i="1"/>
  <c r="AM631" i="1"/>
  <c r="AI632" i="1"/>
  <c r="AJ632" i="1"/>
  <c r="AM632" i="1"/>
  <c r="AI633" i="1"/>
  <c r="AJ633" i="1"/>
  <c r="AM633" i="1"/>
  <c r="AI634" i="1"/>
  <c r="AJ634" i="1"/>
  <c r="AM634" i="1"/>
  <c r="AI635" i="1"/>
  <c r="AJ635" i="1"/>
  <c r="AM635" i="1"/>
  <c r="AI636" i="1"/>
  <c r="AJ636" i="1"/>
  <c r="AM636" i="1"/>
  <c r="AI637" i="1"/>
  <c r="AJ637" i="1"/>
  <c r="AM637" i="1"/>
  <c r="AI638" i="1"/>
  <c r="AJ638" i="1"/>
  <c r="AM638" i="1"/>
  <c r="AI639" i="1"/>
  <c r="AJ639" i="1"/>
  <c r="AM639" i="1"/>
  <c r="AI640" i="1"/>
  <c r="AJ640" i="1"/>
  <c r="AM640" i="1"/>
  <c r="AI641" i="1"/>
  <c r="AJ641" i="1"/>
  <c r="AM641" i="1"/>
  <c r="AI642" i="1"/>
  <c r="AJ642" i="1"/>
  <c r="AM642" i="1"/>
  <c r="AI643" i="1"/>
  <c r="AJ643" i="1"/>
  <c r="AM643" i="1"/>
  <c r="AI644" i="1"/>
  <c r="AJ644" i="1"/>
  <c r="AM644" i="1"/>
  <c r="AI645" i="1"/>
  <c r="AJ645" i="1"/>
  <c r="AM645" i="1"/>
  <c r="AI646" i="1"/>
  <c r="AJ646" i="1"/>
  <c r="AM646" i="1"/>
  <c r="AI647" i="1"/>
  <c r="AJ647" i="1"/>
  <c r="AM647" i="1"/>
  <c r="AI648" i="1"/>
  <c r="AJ648" i="1"/>
  <c r="AM648" i="1"/>
  <c r="AI649" i="1"/>
  <c r="AJ649" i="1"/>
  <c r="AM649" i="1"/>
  <c r="AI650" i="1"/>
  <c r="AJ650" i="1"/>
  <c r="AM650" i="1"/>
  <c r="AI651" i="1"/>
  <c r="AJ651" i="1"/>
  <c r="AM651" i="1"/>
  <c r="AI652" i="1"/>
  <c r="AJ652" i="1"/>
  <c r="AM652" i="1"/>
  <c r="AI653" i="1"/>
  <c r="AJ653" i="1"/>
  <c r="AM653" i="1"/>
  <c r="AI654" i="1"/>
  <c r="AJ654" i="1"/>
  <c r="AM654" i="1"/>
  <c r="AI655" i="1"/>
  <c r="AJ655" i="1"/>
  <c r="AM655" i="1"/>
  <c r="AI656" i="1"/>
  <c r="AJ656" i="1"/>
  <c r="AM656" i="1"/>
  <c r="AI657" i="1"/>
  <c r="AJ657" i="1"/>
  <c r="AM657" i="1"/>
  <c r="AI658" i="1"/>
  <c r="AJ658" i="1"/>
  <c r="AM658" i="1"/>
  <c r="AI659" i="1"/>
  <c r="AJ659" i="1"/>
  <c r="AM659" i="1"/>
  <c r="AI660" i="1"/>
  <c r="AJ660" i="1"/>
  <c r="AM660" i="1"/>
  <c r="AI661" i="1"/>
  <c r="AJ661" i="1"/>
  <c r="AM661" i="1"/>
  <c r="AI662" i="1"/>
  <c r="AJ662" i="1"/>
  <c r="AM662" i="1"/>
  <c r="AI663" i="1"/>
  <c r="AJ663" i="1"/>
  <c r="AM663" i="1"/>
  <c r="AI664" i="1"/>
  <c r="AJ664" i="1"/>
  <c r="AM664" i="1"/>
  <c r="AI665" i="1"/>
  <c r="AJ665" i="1"/>
  <c r="AM665" i="1"/>
  <c r="AI666" i="1"/>
  <c r="AJ666" i="1"/>
  <c r="AM666" i="1"/>
  <c r="AI667" i="1"/>
  <c r="AJ667" i="1"/>
  <c r="AM667" i="1"/>
  <c r="AI668" i="1"/>
  <c r="AJ668" i="1"/>
  <c r="AM668" i="1"/>
  <c r="AI669" i="1"/>
  <c r="AJ669" i="1"/>
  <c r="AM669" i="1"/>
  <c r="AI670" i="1"/>
  <c r="AJ670" i="1"/>
  <c r="AM670" i="1"/>
  <c r="AI671" i="1"/>
  <c r="AJ671" i="1"/>
  <c r="AM671" i="1"/>
  <c r="AI672" i="1"/>
  <c r="AJ672" i="1"/>
  <c r="AM672" i="1"/>
  <c r="AI673" i="1"/>
  <c r="AJ673" i="1"/>
  <c r="AM673" i="1"/>
  <c r="AI674" i="1"/>
  <c r="AJ674" i="1"/>
  <c r="AM674" i="1"/>
  <c r="AI675" i="1"/>
  <c r="AJ675" i="1"/>
  <c r="AM675" i="1"/>
  <c r="AI676" i="1"/>
  <c r="AJ676" i="1"/>
  <c r="AM676" i="1"/>
  <c r="AI677" i="1"/>
  <c r="AJ677" i="1"/>
  <c r="AM677" i="1"/>
  <c r="AI678" i="1"/>
  <c r="AJ678" i="1"/>
  <c r="AM678" i="1"/>
  <c r="AI679" i="1"/>
  <c r="AJ679" i="1"/>
  <c r="AM679" i="1"/>
  <c r="AI680" i="1"/>
  <c r="AJ680" i="1"/>
  <c r="AM680" i="1"/>
  <c r="AI681" i="1"/>
  <c r="AJ681" i="1"/>
  <c r="AM681" i="1"/>
  <c r="AI682" i="1"/>
  <c r="AJ682" i="1"/>
  <c r="AM682" i="1"/>
  <c r="AI683" i="1"/>
  <c r="AJ683" i="1"/>
  <c r="AM683" i="1"/>
  <c r="AI684" i="1"/>
  <c r="AJ684" i="1"/>
  <c r="AM684" i="1"/>
  <c r="AI685" i="1"/>
  <c r="AJ685" i="1"/>
  <c r="AM685" i="1"/>
  <c r="AI686" i="1"/>
  <c r="AJ686" i="1"/>
  <c r="AM686" i="1"/>
  <c r="AI687" i="1"/>
  <c r="AJ687" i="1"/>
  <c r="AM687" i="1"/>
  <c r="AI688" i="1"/>
  <c r="AJ688" i="1"/>
  <c r="AM688" i="1"/>
  <c r="AI689" i="1"/>
  <c r="AJ689" i="1"/>
  <c r="AM689" i="1"/>
  <c r="AI690" i="1"/>
  <c r="AJ690" i="1"/>
  <c r="AM690" i="1"/>
  <c r="AI691" i="1"/>
  <c r="AJ691" i="1"/>
  <c r="AM691" i="1"/>
  <c r="AI692" i="1"/>
  <c r="AJ692" i="1"/>
  <c r="AM692" i="1"/>
  <c r="AI693" i="1"/>
  <c r="AJ693" i="1"/>
  <c r="AM693" i="1"/>
  <c r="AI694" i="1"/>
  <c r="AJ694" i="1"/>
  <c r="AM694" i="1"/>
  <c r="AI695" i="1"/>
  <c r="AJ695" i="1"/>
  <c r="AM695" i="1"/>
  <c r="AI696" i="1"/>
  <c r="AJ696" i="1"/>
  <c r="AM696" i="1"/>
  <c r="AI697" i="1"/>
  <c r="AJ697" i="1"/>
  <c r="AM697" i="1"/>
  <c r="AI698" i="1"/>
  <c r="AJ698" i="1"/>
  <c r="AM698" i="1"/>
  <c r="AI699" i="1"/>
  <c r="AJ699" i="1"/>
  <c r="AM699" i="1"/>
  <c r="AI700" i="1"/>
  <c r="AJ700" i="1"/>
  <c r="AM700" i="1"/>
  <c r="AI701" i="1"/>
  <c r="AJ701" i="1"/>
  <c r="AM701" i="1"/>
  <c r="AI702" i="1"/>
  <c r="AJ702" i="1"/>
  <c r="AM702" i="1"/>
  <c r="AI703" i="1"/>
  <c r="AJ703" i="1"/>
  <c r="AM703" i="1"/>
  <c r="AI704" i="1"/>
  <c r="AJ704" i="1"/>
  <c r="AM704" i="1"/>
  <c r="AI705" i="1"/>
  <c r="AJ705" i="1"/>
  <c r="AM705" i="1"/>
  <c r="AI706" i="1"/>
  <c r="AJ706" i="1"/>
  <c r="AM706" i="1"/>
  <c r="AI707" i="1"/>
  <c r="AJ707" i="1"/>
  <c r="AM707" i="1"/>
  <c r="AI708" i="1"/>
  <c r="AJ708" i="1"/>
  <c r="AM708" i="1"/>
  <c r="AI709" i="1"/>
  <c r="AJ709" i="1"/>
  <c r="AM709" i="1"/>
  <c r="AI710" i="1"/>
  <c r="AJ710" i="1"/>
  <c r="AM710" i="1"/>
  <c r="AI711" i="1"/>
  <c r="AJ711" i="1"/>
  <c r="AM711" i="1"/>
  <c r="AI712" i="1"/>
  <c r="AJ712" i="1"/>
  <c r="AM712" i="1"/>
  <c r="AI713" i="1"/>
  <c r="AJ713" i="1"/>
  <c r="AM713" i="1"/>
  <c r="AI714" i="1"/>
  <c r="AJ714" i="1"/>
  <c r="AM714" i="1"/>
  <c r="AI715" i="1"/>
  <c r="AJ715" i="1"/>
  <c r="AM715" i="1"/>
  <c r="AI716" i="1"/>
  <c r="AJ716" i="1"/>
  <c r="AM716" i="1"/>
  <c r="AI717" i="1"/>
  <c r="AJ717" i="1"/>
  <c r="AM717" i="1"/>
  <c r="AI718" i="1"/>
  <c r="AJ718" i="1"/>
  <c r="AM718" i="1"/>
  <c r="AI719" i="1"/>
  <c r="AJ719" i="1"/>
  <c r="AM719" i="1"/>
  <c r="AI720" i="1"/>
  <c r="AJ720" i="1"/>
  <c r="AM720" i="1"/>
  <c r="AI721" i="1"/>
  <c r="AJ721" i="1"/>
  <c r="AM721" i="1"/>
  <c r="AI722" i="1"/>
  <c r="AJ722" i="1"/>
  <c r="AM722" i="1"/>
  <c r="AI723" i="1"/>
  <c r="AJ723" i="1"/>
  <c r="AM723" i="1"/>
  <c r="AI724" i="1"/>
  <c r="AJ724" i="1"/>
  <c r="AM724" i="1"/>
  <c r="AI725" i="1"/>
  <c r="AJ725" i="1"/>
  <c r="AM725" i="1"/>
  <c r="AI726" i="1"/>
  <c r="AJ726" i="1"/>
  <c r="AM726" i="1"/>
  <c r="AI727" i="1"/>
  <c r="AJ727" i="1"/>
  <c r="AM727" i="1"/>
  <c r="AI728" i="1"/>
  <c r="AJ728" i="1"/>
  <c r="AM728" i="1"/>
  <c r="AI729" i="1"/>
  <c r="AJ729" i="1"/>
  <c r="AM729" i="1"/>
  <c r="AI730" i="1"/>
  <c r="AJ730" i="1"/>
  <c r="AM730" i="1"/>
  <c r="AI731" i="1"/>
  <c r="AJ731" i="1"/>
  <c r="AM731" i="1"/>
  <c r="AI732" i="1"/>
  <c r="AJ732" i="1"/>
  <c r="AM732" i="1"/>
  <c r="AI733" i="1"/>
  <c r="AJ733" i="1"/>
  <c r="AM733" i="1"/>
  <c r="AI734" i="1"/>
  <c r="AJ734" i="1"/>
  <c r="AM734" i="1"/>
  <c r="AI735" i="1"/>
  <c r="AJ735" i="1"/>
  <c r="AM735" i="1"/>
  <c r="AI736" i="1"/>
  <c r="AJ736" i="1"/>
  <c r="AM736" i="1"/>
  <c r="AI737" i="1"/>
  <c r="AJ737" i="1"/>
  <c r="AM737" i="1"/>
  <c r="AI738" i="1"/>
  <c r="AJ738" i="1"/>
  <c r="AM738" i="1"/>
  <c r="AI739" i="1"/>
  <c r="AJ739" i="1"/>
  <c r="AM739" i="1"/>
  <c r="AI740" i="1"/>
  <c r="AJ740" i="1"/>
  <c r="AM740" i="1"/>
  <c r="AI741" i="1"/>
  <c r="AJ741" i="1"/>
  <c r="AM741" i="1"/>
  <c r="AI742" i="1"/>
  <c r="AJ742" i="1"/>
  <c r="AM742" i="1"/>
  <c r="AI743" i="1"/>
  <c r="AJ743" i="1"/>
  <c r="AM743" i="1"/>
  <c r="AI744" i="1"/>
  <c r="AJ744" i="1"/>
  <c r="AM744" i="1"/>
  <c r="AI745" i="1"/>
  <c r="AJ745" i="1"/>
  <c r="AM745" i="1"/>
  <c r="AI746" i="1"/>
  <c r="AJ746" i="1"/>
  <c r="AM746" i="1"/>
  <c r="AI747" i="1"/>
  <c r="AJ747" i="1"/>
  <c r="AM747" i="1"/>
  <c r="AI748" i="1"/>
  <c r="AJ748" i="1"/>
  <c r="AM748" i="1"/>
  <c r="AI749" i="1"/>
  <c r="AJ749" i="1"/>
  <c r="AM749" i="1"/>
  <c r="AI750" i="1"/>
  <c r="AJ750" i="1"/>
  <c r="AM750" i="1"/>
  <c r="AI751" i="1"/>
  <c r="AJ751" i="1"/>
  <c r="AM751" i="1"/>
  <c r="AI752" i="1"/>
  <c r="AJ752" i="1"/>
  <c r="AM752" i="1"/>
  <c r="AI753" i="1"/>
  <c r="AJ753" i="1"/>
  <c r="AM753" i="1"/>
  <c r="AI754" i="1"/>
  <c r="AJ754" i="1"/>
  <c r="AM754" i="1"/>
  <c r="AI755" i="1"/>
  <c r="AJ755" i="1"/>
  <c r="AM755" i="1"/>
  <c r="AI756" i="1"/>
  <c r="AJ756" i="1"/>
  <c r="AM756" i="1"/>
  <c r="AI757" i="1"/>
  <c r="AJ757" i="1"/>
  <c r="AM757" i="1"/>
  <c r="AI758" i="1"/>
  <c r="AJ758" i="1"/>
  <c r="AM758" i="1"/>
  <c r="AI759" i="1"/>
  <c r="AJ759" i="1"/>
  <c r="AM759" i="1"/>
  <c r="AI760" i="1"/>
  <c r="AJ760" i="1"/>
  <c r="AM760" i="1"/>
  <c r="AI761" i="1"/>
  <c r="AJ761" i="1"/>
  <c r="AM761" i="1"/>
  <c r="AI762" i="1"/>
  <c r="AJ762" i="1"/>
  <c r="AM762" i="1"/>
  <c r="AI763" i="1"/>
  <c r="AJ763" i="1"/>
  <c r="AM763" i="1"/>
  <c r="AI764" i="1"/>
  <c r="AJ764" i="1"/>
  <c r="AM764" i="1"/>
  <c r="AI765" i="1"/>
  <c r="AJ765" i="1"/>
  <c r="AM765" i="1"/>
  <c r="AI766" i="1"/>
  <c r="AJ766" i="1"/>
  <c r="AM766" i="1"/>
  <c r="AI767" i="1"/>
  <c r="AJ767" i="1"/>
  <c r="AM767" i="1"/>
  <c r="AI768" i="1"/>
  <c r="AJ768" i="1"/>
  <c r="AM768" i="1"/>
  <c r="AI769" i="1"/>
  <c r="AJ769" i="1"/>
  <c r="AM769" i="1"/>
  <c r="AI770" i="1"/>
  <c r="AJ770" i="1"/>
  <c r="AM770" i="1"/>
  <c r="AI771" i="1"/>
  <c r="AJ771" i="1"/>
  <c r="AM771" i="1"/>
  <c r="AI772" i="1"/>
  <c r="AJ772" i="1"/>
  <c r="AM772" i="1"/>
  <c r="AI773" i="1"/>
  <c r="AJ773" i="1"/>
  <c r="AM773" i="1"/>
  <c r="AI774" i="1"/>
  <c r="AJ774" i="1"/>
  <c r="AM774" i="1"/>
  <c r="AI775" i="1"/>
  <c r="AJ775" i="1"/>
  <c r="AM775" i="1"/>
  <c r="AI776" i="1"/>
  <c r="AJ776" i="1"/>
  <c r="AM776" i="1"/>
  <c r="AI777" i="1"/>
  <c r="AJ777" i="1"/>
  <c r="AM777" i="1"/>
  <c r="AI778" i="1"/>
  <c r="AJ778" i="1"/>
  <c r="AM778" i="1"/>
  <c r="AI779" i="1"/>
  <c r="AJ779" i="1"/>
  <c r="AM779" i="1"/>
  <c r="AI780" i="1"/>
  <c r="AJ780" i="1"/>
  <c r="AM780" i="1"/>
  <c r="AI781" i="1"/>
  <c r="AJ781" i="1"/>
  <c r="AM781" i="1"/>
  <c r="AI782" i="1"/>
  <c r="AJ782" i="1"/>
  <c r="AM782" i="1"/>
  <c r="AI783" i="1"/>
  <c r="AJ783" i="1"/>
  <c r="AM783" i="1"/>
  <c r="AI784" i="1"/>
  <c r="AJ784" i="1"/>
  <c r="AM784" i="1"/>
  <c r="AI785" i="1"/>
  <c r="AJ785" i="1"/>
  <c r="AM785" i="1"/>
  <c r="AI786" i="1"/>
  <c r="AJ786" i="1"/>
  <c r="AM786" i="1"/>
  <c r="AI787" i="1"/>
  <c r="AJ787" i="1"/>
  <c r="AM787" i="1"/>
  <c r="AI788" i="1"/>
  <c r="AJ788" i="1"/>
  <c r="AM788" i="1"/>
  <c r="AI789" i="1"/>
  <c r="AJ789" i="1"/>
  <c r="AM789" i="1"/>
  <c r="AI790" i="1"/>
  <c r="AJ790" i="1"/>
  <c r="AM790" i="1"/>
  <c r="AI791" i="1"/>
  <c r="AJ791" i="1"/>
  <c r="AM791" i="1"/>
  <c r="AI792" i="1"/>
  <c r="AJ792" i="1"/>
  <c r="AM792" i="1"/>
  <c r="AI793" i="1"/>
  <c r="AJ793" i="1"/>
  <c r="AM793" i="1"/>
  <c r="AI794" i="1"/>
  <c r="AJ794" i="1"/>
  <c r="AM794" i="1"/>
  <c r="AI795" i="1"/>
  <c r="AJ795" i="1"/>
  <c r="AM795" i="1"/>
  <c r="AI796" i="1"/>
  <c r="AJ796" i="1"/>
  <c r="AM796" i="1"/>
  <c r="AI797" i="1"/>
  <c r="AJ797" i="1"/>
  <c r="AM797" i="1"/>
  <c r="AI798" i="1"/>
  <c r="AJ798" i="1"/>
  <c r="AM798" i="1"/>
  <c r="AI799" i="1"/>
  <c r="AJ799" i="1"/>
  <c r="AM799" i="1"/>
  <c r="AI800" i="1"/>
  <c r="AJ800" i="1"/>
  <c r="AM800" i="1"/>
  <c r="AI801" i="1"/>
  <c r="AJ801" i="1"/>
  <c r="AM801" i="1"/>
  <c r="AI802" i="1"/>
  <c r="AJ802" i="1"/>
  <c r="AM802" i="1"/>
  <c r="AI803" i="1"/>
  <c r="AJ803" i="1"/>
  <c r="AM803" i="1"/>
  <c r="AI804" i="1"/>
  <c r="AJ804" i="1"/>
  <c r="AM804" i="1"/>
  <c r="AI805" i="1"/>
  <c r="AJ805" i="1"/>
  <c r="AM805" i="1"/>
  <c r="AI806" i="1"/>
  <c r="AJ806" i="1"/>
  <c r="AM806" i="1"/>
  <c r="AI807" i="1"/>
  <c r="AJ807" i="1"/>
  <c r="AM807" i="1"/>
  <c r="AI808" i="1"/>
  <c r="AJ808" i="1"/>
  <c r="AM808" i="1"/>
  <c r="AI809" i="1"/>
  <c r="AJ809" i="1"/>
  <c r="AM809" i="1"/>
  <c r="AI810" i="1"/>
  <c r="AJ810" i="1"/>
  <c r="AM810" i="1"/>
  <c r="AI811" i="1"/>
  <c r="AJ811" i="1"/>
  <c r="AM811" i="1"/>
  <c r="AI812" i="1"/>
  <c r="AJ812" i="1"/>
  <c r="AM812" i="1"/>
  <c r="AI813" i="1"/>
  <c r="AJ813" i="1"/>
  <c r="AM813" i="1"/>
  <c r="AI814" i="1"/>
  <c r="AJ814" i="1"/>
  <c r="AM814" i="1"/>
  <c r="AI815" i="1"/>
  <c r="AJ815" i="1"/>
  <c r="AM815" i="1"/>
  <c r="AI816" i="1"/>
  <c r="AJ816" i="1"/>
  <c r="AM816" i="1"/>
  <c r="AI817" i="1"/>
  <c r="AJ817" i="1"/>
  <c r="AM817" i="1"/>
  <c r="AI818" i="1"/>
  <c r="AJ818" i="1"/>
  <c r="AM818" i="1"/>
  <c r="AI819" i="1"/>
  <c r="AJ819" i="1"/>
  <c r="AM819" i="1"/>
  <c r="AI820" i="1"/>
  <c r="AJ820" i="1"/>
  <c r="AM820" i="1"/>
  <c r="AI821" i="1"/>
  <c r="AJ821" i="1"/>
  <c r="AM821" i="1"/>
  <c r="AI822" i="1"/>
  <c r="AJ822" i="1"/>
  <c r="AM822" i="1"/>
  <c r="AI823" i="1"/>
  <c r="AJ823" i="1"/>
  <c r="AM823" i="1"/>
  <c r="AI824" i="1"/>
  <c r="AJ824" i="1"/>
  <c r="AM824" i="1"/>
  <c r="AI825" i="1"/>
  <c r="AJ825" i="1"/>
  <c r="AM825" i="1"/>
  <c r="AI826" i="1"/>
  <c r="AJ826" i="1"/>
  <c r="AM826" i="1"/>
  <c r="AI827" i="1"/>
  <c r="AJ827" i="1"/>
  <c r="AM827" i="1"/>
  <c r="AI828" i="1"/>
  <c r="AJ828" i="1"/>
  <c r="AM828" i="1"/>
  <c r="AI829" i="1"/>
  <c r="AJ829" i="1"/>
  <c r="AM829" i="1"/>
  <c r="AI830" i="1"/>
  <c r="AJ830" i="1"/>
  <c r="AM830" i="1"/>
  <c r="AI831" i="1"/>
  <c r="AJ831" i="1"/>
  <c r="AM831" i="1"/>
  <c r="AI832" i="1"/>
  <c r="AJ832" i="1"/>
  <c r="AM832" i="1"/>
  <c r="AI833" i="1"/>
  <c r="AJ833" i="1"/>
  <c r="AM833" i="1"/>
  <c r="AI834" i="1"/>
  <c r="AJ834" i="1"/>
  <c r="AM834" i="1"/>
  <c r="AI835" i="1"/>
  <c r="AJ835" i="1"/>
  <c r="AM835" i="1"/>
  <c r="AI836" i="1"/>
  <c r="AJ836" i="1"/>
  <c r="AM836" i="1"/>
  <c r="AI837" i="1"/>
  <c r="AJ837" i="1"/>
  <c r="AM837" i="1"/>
  <c r="AI838" i="1"/>
  <c r="AJ838" i="1"/>
  <c r="AM838" i="1"/>
  <c r="AI839" i="1"/>
  <c r="AJ839" i="1"/>
  <c r="AM839" i="1"/>
  <c r="AI840" i="1"/>
  <c r="AJ840" i="1"/>
  <c r="AM840" i="1"/>
  <c r="AI841" i="1"/>
  <c r="AJ841" i="1"/>
  <c r="AM841" i="1"/>
  <c r="AI842" i="1"/>
  <c r="AJ842" i="1"/>
  <c r="AM842" i="1"/>
  <c r="AI843" i="1"/>
  <c r="AJ843" i="1"/>
  <c r="AM843" i="1"/>
  <c r="AI844" i="1"/>
  <c r="AJ844" i="1"/>
  <c r="AM844" i="1"/>
  <c r="AI845" i="1"/>
  <c r="AJ845" i="1"/>
  <c r="AM845" i="1"/>
  <c r="AI846" i="1"/>
  <c r="AJ846" i="1"/>
  <c r="AM846" i="1"/>
  <c r="AI847" i="1"/>
  <c r="AJ847" i="1"/>
  <c r="AM847" i="1"/>
  <c r="AI848" i="1"/>
  <c r="AJ848" i="1"/>
  <c r="AM848" i="1"/>
  <c r="AI849" i="1"/>
  <c r="AJ849" i="1"/>
  <c r="AM849" i="1"/>
  <c r="AI850" i="1"/>
  <c r="AJ850" i="1"/>
  <c r="AM850" i="1"/>
  <c r="AI851" i="1"/>
  <c r="AJ851" i="1"/>
  <c r="AM851" i="1"/>
  <c r="AI852" i="1"/>
  <c r="AJ852" i="1"/>
  <c r="AM852" i="1"/>
  <c r="AI853" i="1"/>
  <c r="AJ853" i="1"/>
  <c r="AM853" i="1"/>
  <c r="AI854" i="1"/>
  <c r="AJ854" i="1"/>
  <c r="AM854" i="1"/>
  <c r="AI855" i="1"/>
  <c r="AJ855" i="1"/>
  <c r="AM855" i="1"/>
  <c r="AI856" i="1"/>
  <c r="AJ856" i="1"/>
  <c r="AM856" i="1"/>
  <c r="AI857" i="1"/>
  <c r="AJ857" i="1"/>
  <c r="AM857" i="1"/>
  <c r="AI858" i="1"/>
  <c r="AJ858" i="1"/>
  <c r="AM858" i="1"/>
  <c r="AI859" i="1"/>
  <c r="AJ859" i="1"/>
  <c r="AM859" i="1"/>
  <c r="AI860" i="1"/>
  <c r="AJ860" i="1"/>
  <c r="AM860" i="1"/>
  <c r="AI861" i="1"/>
  <c r="AJ861" i="1"/>
  <c r="AM861" i="1"/>
  <c r="AI862" i="1"/>
  <c r="AJ862" i="1"/>
  <c r="AM862" i="1"/>
  <c r="AI863" i="1"/>
  <c r="AJ863" i="1"/>
  <c r="AM863" i="1"/>
  <c r="AI864" i="1"/>
  <c r="AJ864" i="1"/>
  <c r="AM864" i="1"/>
  <c r="AI865" i="1"/>
  <c r="AJ865" i="1"/>
  <c r="AM865" i="1"/>
  <c r="AI866" i="1"/>
  <c r="AJ866" i="1"/>
  <c r="AM866" i="1"/>
  <c r="AI867" i="1"/>
  <c r="AJ867" i="1"/>
  <c r="AM867" i="1"/>
  <c r="AI868" i="1"/>
  <c r="AJ868" i="1"/>
  <c r="AM868" i="1"/>
  <c r="AI869" i="1"/>
  <c r="AJ869" i="1"/>
  <c r="AM869" i="1"/>
  <c r="AI870" i="1"/>
  <c r="AJ870" i="1"/>
  <c r="AM870" i="1"/>
  <c r="AI871" i="1"/>
  <c r="AJ871" i="1"/>
  <c r="AM871" i="1"/>
  <c r="AI872" i="1"/>
  <c r="AJ872" i="1"/>
  <c r="AM872" i="1"/>
  <c r="AI873" i="1"/>
  <c r="AJ873" i="1"/>
  <c r="AM873" i="1"/>
  <c r="AI874" i="1"/>
  <c r="AJ874" i="1"/>
  <c r="AM874" i="1"/>
  <c r="AI875" i="1"/>
  <c r="AJ875" i="1"/>
  <c r="AM875" i="1"/>
  <c r="AI876" i="1"/>
  <c r="AJ876" i="1"/>
  <c r="AM876" i="1"/>
  <c r="AI877" i="1"/>
  <c r="AJ877" i="1"/>
  <c r="AM877" i="1"/>
  <c r="AI878" i="1"/>
  <c r="AJ878" i="1"/>
  <c r="AM878" i="1"/>
  <c r="AI879" i="1"/>
  <c r="AJ879" i="1"/>
  <c r="AM879" i="1"/>
  <c r="AI880" i="1"/>
  <c r="AJ880" i="1"/>
  <c r="AM880" i="1"/>
  <c r="AI881" i="1"/>
  <c r="AJ881" i="1"/>
  <c r="AM881" i="1"/>
  <c r="AI882" i="1"/>
  <c r="AJ882" i="1"/>
  <c r="AM882" i="1"/>
  <c r="AI883" i="1"/>
  <c r="AJ883" i="1"/>
  <c r="AM883" i="1"/>
  <c r="AI884" i="1"/>
  <c r="AJ884" i="1"/>
  <c r="AM884" i="1"/>
  <c r="AI885" i="1"/>
  <c r="AJ885" i="1"/>
  <c r="AM885" i="1"/>
  <c r="AI886" i="1"/>
  <c r="AJ886" i="1"/>
  <c r="AM886" i="1"/>
  <c r="AI887" i="1"/>
  <c r="AJ887" i="1"/>
  <c r="AM887" i="1"/>
  <c r="AI888" i="1"/>
  <c r="AJ888" i="1"/>
  <c r="AM888" i="1"/>
  <c r="AI889" i="1"/>
  <c r="AJ889" i="1"/>
  <c r="AM889" i="1"/>
  <c r="AI890" i="1"/>
  <c r="AJ890" i="1"/>
  <c r="AM890" i="1"/>
  <c r="AI891" i="1"/>
  <c r="AJ891" i="1"/>
  <c r="AM891" i="1"/>
  <c r="AI892" i="1"/>
  <c r="AJ892" i="1"/>
  <c r="AM892" i="1"/>
  <c r="AI893" i="1"/>
  <c r="AJ893" i="1"/>
  <c r="AM893" i="1"/>
  <c r="AI894" i="1"/>
  <c r="AJ894" i="1"/>
  <c r="AM894" i="1"/>
  <c r="AI895" i="1"/>
  <c r="AJ895" i="1"/>
  <c r="AM895" i="1"/>
  <c r="AI896" i="1"/>
  <c r="AJ896" i="1"/>
  <c r="AM896" i="1"/>
  <c r="AI897" i="1"/>
  <c r="AJ897" i="1"/>
  <c r="AM897" i="1"/>
  <c r="AI898" i="1"/>
  <c r="AJ898" i="1"/>
  <c r="AM898" i="1"/>
  <c r="AI899" i="1"/>
  <c r="AJ899" i="1"/>
  <c r="AM899" i="1"/>
  <c r="AI900" i="1"/>
  <c r="AJ900" i="1"/>
  <c r="AM900" i="1"/>
  <c r="AI901" i="1"/>
  <c r="AJ901" i="1"/>
  <c r="AM901" i="1"/>
  <c r="AI902" i="1"/>
  <c r="AJ902" i="1"/>
  <c r="AM902" i="1"/>
  <c r="AI903" i="1"/>
  <c r="AJ903" i="1"/>
  <c r="AM903" i="1"/>
  <c r="AI904" i="1"/>
  <c r="AJ904" i="1"/>
  <c r="AM904" i="1"/>
  <c r="AI905" i="1"/>
  <c r="AJ905" i="1"/>
  <c r="AM905" i="1"/>
  <c r="AI906" i="1"/>
  <c r="AJ906" i="1"/>
  <c r="AM906" i="1"/>
  <c r="AI907" i="1"/>
  <c r="AJ907" i="1"/>
  <c r="AM907" i="1"/>
  <c r="AI908" i="1"/>
  <c r="AJ908" i="1"/>
  <c r="AM908" i="1"/>
  <c r="AI909" i="1"/>
  <c r="AJ909" i="1"/>
  <c r="AM909" i="1"/>
  <c r="AI910" i="1"/>
  <c r="AJ910" i="1"/>
  <c r="AM910" i="1"/>
  <c r="AI911" i="1"/>
  <c r="AJ911" i="1"/>
  <c r="AM911" i="1"/>
  <c r="AI912" i="1"/>
  <c r="AJ912" i="1"/>
  <c r="AM912" i="1"/>
  <c r="AI913" i="1"/>
  <c r="AJ913" i="1"/>
  <c r="AM913" i="1"/>
  <c r="AI914" i="1"/>
  <c r="AJ914" i="1"/>
  <c r="AM914" i="1"/>
  <c r="AI915" i="1"/>
  <c r="AJ915" i="1"/>
  <c r="AM915" i="1"/>
  <c r="AI916" i="1"/>
  <c r="AJ916" i="1"/>
  <c r="AM916" i="1"/>
  <c r="AI917" i="1"/>
  <c r="AJ917" i="1"/>
  <c r="AM917" i="1"/>
  <c r="AI918" i="1"/>
  <c r="AJ918" i="1"/>
  <c r="AM918" i="1"/>
  <c r="AI919" i="1"/>
  <c r="AJ919" i="1"/>
  <c r="AM919" i="1"/>
  <c r="AI920" i="1"/>
  <c r="AJ920" i="1"/>
  <c r="AM920" i="1"/>
  <c r="AI921" i="1"/>
  <c r="AJ921" i="1"/>
  <c r="AM921" i="1"/>
  <c r="AI922" i="1"/>
  <c r="AJ922" i="1"/>
  <c r="AM922" i="1"/>
  <c r="AI923" i="1"/>
  <c r="AJ923" i="1"/>
  <c r="AM923" i="1"/>
  <c r="AI924" i="1"/>
  <c r="AJ924" i="1"/>
  <c r="AM924" i="1"/>
  <c r="AI925" i="1"/>
  <c r="AJ925" i="1"/>
  <c r="AM925" i="1"/>
  <c r="AI926" i="1"/>
  <c r="AJ926" i="1"/>
  <c r="AM926" i="1"/>
  <c r="AI927" i="1"/>
  <c r="AJ927" i="1"/>
  <c r="AM927" i="1"/>
  <c r="AI928" i="1"/>
  <c r="AJ928" i="1"/>
  <c r="AM928" i="1"/>
  <c r="AI929" i="1"/>
  <c r="AJ929" i="1"/>
  <c r="AM929" i="1"/>
  <c r="AI930" i="1"/>
  <c r="AJ930" i="1"/>
  <c r="AM930" i="1"/>
  <c r="AI931" i="1"/>
  <c r="AJ931" i="1"/>
  <c r="AM931" i="1"/>
  <c r="AI932" i="1"/>
  <c r="AJ932" i="1"/>
  <c r="AM932" i="1"/>
  <c r="AI933" i="1"/>
  <c r="AJ933" i="1"/>
  <c r="AM933" i="1"/>
  <c r="AI934" i="1"/>
  <c r="AJ934" i="1"/>
  <c r="AM934" i="1"/>
  <c r="AI935" i="1"/>
  <c r="AJ935" i="1"/>
  <c r="AM935" i="1"/>
  <c r="AI936" i="1"/>
  <c r="AJ936" i="1"/>
  <c r="AM936" i="1"/>
  <c r="AI937" i="1"/>
  <c r="AJ937" i="1"/>
  <c r="AM937" i="1"/>
  <c r="AI938" i="1"/>
  <c r="AJ938" i="1"/>
  <c r="AM938" i="1"/>
  <c r="AI939" i="1"/>
  <c r="AJ939" i="1"/>
  <c r="AM939" i="1"/>
  <c r="AI940" i="1"/>
  <c r="AJ940" i="1"/>
  <c r="AM940" i="1"/>
  <c r="AI941" i="1"/>
  <c r="AJ941" i="1"/>
  <c r="AM941" i="1"/>
  <c r="AI942" i="1"/>
  <c r="AJ942" i="1"/>
  <c r="AM942" i="1"/>
  <c r="AI943" i="1"/>
  <c r="AJ943" i="1"/>
  <c r="AM943" i="1"/>
  <c r="AI944" i="1"/>
  <c r="AJ944" i="1"/>
  <c r="AM944" i="1"/>
  <c r="AI945" i="1"/>
  <c r="AJ945" i="1"/>
  <c r="AM945" i="1"/>
  <c r="AI946" i="1"/>
  <c r="AJ946" i="1"/>
  <c r="AM946" i="1"/>
  <c r="AI947" i="1"/>
  <c r="AJ947" i="1"/>
  <c r="AM947" i="1"/>
  <c r="AI948" i="1"/>
  <c r="AJ948" i="1"/>
  <c r="AM948" i="1"/>
  <c r="AI949" i="1"/>
  <c r="AJ949" i="1"/>
  <c r="AM949" i="1"/>
  <c r="AI950" i="1"/>
  <c r="AJ950" i="1"/>
  <c r="AM950" i="1"/>
  <c r="AI951" i="1"/>
  <c r="AJ951" i="1"/>
  <c r="AM951" i="1"/>
  <c r="AI952" i="1"/>
  <c r="AJ952" i="1"/>
  <c r="AM952" i="1"/>
  <c r="AI953" i="1"/>
  <c r="AJ953" i="1"/>
  <c r="AM953" i="1"/>
  <c r="AI954" i="1"/>
  <c r="AJ954" i="1"/>
  <c r="AM954" i="1"/>
  <c r="AI955" i="1"/>
  <c r="AJ955" i="1"/>
  <c r="AM955" i="1"/>
  <c r="AI956" i="1"/>
  <c r="AJ956" i="1"/>
  <c r="AM956" i="1"/>
  <c r="AI957" i="1"/>
  <c r="AJ957" i="1"/>
  <c r="AM957" i="1"/>
  <c r="AI958" i="1"/>
  <c r="AJ958" i="1"/>
  <c r="AM958" i="1"/>
  <c r="AI959" i="1"/>
  <c r="AJ959" i="1"/>
  <c r="AM959" i="1"/>
  <c r="AI960" i="1"/>
  <c r="AJ960" i="1"/>
  <c r="AM960" i="1"/>
  <c r="AI961" i="1"/>
  <c r="AJ961" i="1"/>
  <c r="AM961" i="1"/>
  <c r="AI962" i="1"/>
  <c r="AJ962" i="1"/>
  <c r="AM962" i="1"/>
  <c r="AI963" i="1"/>
  <c r="AJ963" i="1"/>
  <c r="AM963" i="1"/>
  <c r="AI964" i="1"/>
  <c r="AJ964" i="1"/>
  <c r="AM964" i="1"/>
  <c r="AI965" i="1"/>
  <c r="AJ965" i="1"/>
  <c r="AM965" i="1"/>
  <c r="AI966" i="1"/>
  <c r="AJ966" i="1"/>
  <c r="AM966" i="1"/>
  <c r="AI967" i="1"/>
  <c r="AJ967" i="1"/>
  <c r="AM967" i="1"/>
  <c r="AI968" i="1"/>
  <c r="AJ968" i="1"/>
  <c r="AM968" i="1"/>
  <c r="AI969" i="1"/>
  <c r="AJ969" i="1"/>
  <c r="AM969" i="1"/>
  <c r="AI970" i="1"/>
  <c r="AJ970" i="1"/>
  <c r="AM970" i="1"/>
  <c r="AI971" i="1"/>
  <c r="AJ971" i="1"/>
  <c r="AM971" i="1"/>
  <c r="AI972" i="1"/>
  <c r="AJ972" i="1"/>
  <c r="AM972" i="1"/>
  <c r="AI973" i="1"/>
  <c r="AJ973" i="1"/>
  <c r="AM973" i="1"/>
  <c r="AI974" i="1"/>
  <c r="AJ974" i="1"/>
  <c r="AM974" i="1"/>
  <c r="AI975" i="1"/>
  <c r="AJ975" i="1"/>
  <c r="AM975" i="1"/>
  <c r="AI976" i="1"/>
  <c r="AJ976" i="1"/>
  <c r="AM976" i="1"/>
  <c r="AI977" i="1"/>
  <c r="AJ977" i="1"/>
  <c r="AM977" i="1"/>
  <c r="AI978" i="1"/>
  <c r="AJ978" i="1"/>
  <c r="AM978" i="1"/>
  <c r="AI979" i="1"/>
  <c r="AJ979" i="1"/>
  <c r="AM979" i="1"/>
  <c r="AI980" i="1"/>
  <c r="AJ980" i="1"/>
  <c r="AM980" i="1"/>
  <c r="AI981" i="1"/>
  <c r="AJ981" i="1"/>
  <c r="AM981" i="1"/>
  <c r="AI982" i="1"/>
  <c r="AJ982" i="1"/>
  <c r="AM982" i="1"/>
  <c r="AI983" i="1"/>
  <c r="AJ983" i="1"/>
  <c r="AM983" i="1"/>
  <c r="AI984" i="1"/>
  <c r="AJ984" i="1"/>
  <c r="AM984" i="1"/>
  <c r="AI985" i="1"/>
  <c r="AJ985" i="1"/>
  <c r="AM985" i="1"/>
  <c r="AI986" i="1"/>
  <c r="AJ986" i="1"/>
  <c r="AM986" i="1"/>
  <c r="AI987" i="1"/>
  <c r="AJ987" i="1"/>
  <c r="AM987" i="1"/>
  <c r="AI988" i="1"/>
  <c r="AJ988" i="1"/>
  <c r="AM988" i="1"/>
  <c r="AI989" i="1"/>
  <c r="AJ989" i="1"/>
  <c r="AM989" i="1"/>
  <c r="AI990" i="1"/>
  <c r="AJ990" i="1"/>
  <c r="AM990" i="1"/>
  <c r="AI991" i="1"/>
  <c r="AJ991" i="1"/>
  <c r="AM991" i="1"/>
  <c r="AI992" i="1"/>
  <c r="AJ992" i="1"/>
  <c r="AM992" i="1"/>
  <c r="AI993" i="1"/>
  <c r="AJ993" i="1"/>
  <c r="AM993" i="1"/>
  <c r="AI994" i="1"/>
  <c r="AJ994" i="1"/>
  <c r="AM994" i="1"/>
  <c r="AI995" i="1"/>
  <c r="AJ995" i="1"/>
  <c r="AM995" i="1"/>
  <c r="AI996" i="1"/>
  <c r="AJ996" i="1"/>
  <c r="AM996" i="1"/>
  <c r="AI997" i="1"/>
  <c r="AJ997" i="1"/>
  <c r="AM997" i="1"/>
  <c r="AI998" i="1"/>
  <c r="AJ998" i="1"/>
  <c r="AM998" i="1"/>
  <c r="AI999" i="1"/>
  <c r="AJ999" i="1"/>
  <c r="AM999" i="1"/>
  <c r="AI1000" i="1"/>
  <c r="AJ1000" i="1"/>
  <c r="AM1000" i="1"/>
  <c r="AI1001" i="1"/>
  <c r="AJ1001" i="1"/>
  <c r="AM1001" i="1"/>
  <c r="AI1002" i="1"/>
  <c r="AJ1002" i="1"/>
  <c r="AM1002" i="1"/>
  <c r="AI1003" i="1"/>
  <c r="AJ1003" i="1"/>
  <c r="AM1003" i="1"/>
  <c r="AI1004" i="1"/>
  <c r="AJ1004" i="1"/>
  <c r="AM1004" i="1"/>
  <c r="AM1005" i="1"/>
  <c r="G72" i="1"/>
  <c r="E38" i="1"/>
  <c r="E35" i="1"/>
  <c r="J6" i="1"/>
  <c r="I12" i="1"/>
  <c r="I10" i="1"/>
  <c r="H12" i="1"/>
  <c r="H10" i="1"/>
  <c r="G12" i="1"/>
  <c r="G10" i="1"/>
  <c r="F12" i="1"/>
  <c r="F10" i="1"/>
  <c r="E12" i="1"/>
  <c r="E10" i="1"/>
  <c r="J5" i="1"/>
  <c r="Q26" i="1"/>
  <c r="Q27" i="1"/>
  <c r="G13" i="1"/>
  <c r="J56" i="1"/>
  <c r="J55" i="1"/>
  <c r="G56" i="1"/>
  <c r="G55" i="1"/>
  <c r="F56" i="1"/>
  <c r="E56" i="1"/>
  <c r="AP3" i="1"/>
  <c r="F55" i="1"/>
  <c r="E55" i="1"/>
  <c r="AW3" i="1"/>
  <c r="AQ3" i="1"/>
  <c r="AU3" i="1"/>
  <c r="AX3" i="1"/>
  <c r="BB3" i="1"/>
  <c r="I13" i="1"/>
  <c r="H13" i="1"/>
  <c r="AP4" i="1"/>
  <c r="AW4" i="1"/>
  <c r="AW5" i="1"/>
  <c r="AX4" i="1"/>
  <c r="BA4" i="1"/>
  <c r="AP5" i="1"/>
  <c r="AQ4" i="1"/>
  <c r="AU4" i="1"/>
  <c r="BA3" i="1"/>
  <c r="AY3" i="1"/>
  <c r="AR3" i="1"/>
  <c r="BB4" i="1"/>
  <c r="AP6" i="1"/>
  <c r="AQ5" i="1"/>
  <c r="AR5" i="1"/>
  <c r="AW6" i="1"/>
  <c r="AX5" i="1"/>
  <c r="AY5" i="1"/>
  <c r="AY4" i="1"/>
  <c r="AT4" i="1"/>
  <c r="AT3" i="1"/>
  <c r="AR4" i="1"/>
  <c r="AU5" i="1"/>
  <c r="BB5" i="1"/>
  <c r="AW7" i="1"/>
  <c r="AX6" i="1"/>
  <c r="BA6" i="1"/>
  <c r="BA5" i="1"/>
  <c r="AP7" i="1"/>
  <c r="AQ6" i="1"/>
  <c r="AT6" i="1"/>
  <c r="AT5" i="1"/>
  <c r="F23" i="1"/>
  <c r="J10" i="1"/>
  <c r="AU6" i="1"/>
  <c r="BB6" i="1"/>
  <c r="AZ6" i="1"/>
  <c r="AY6" i="1"/>
  <c r="AP8" i="1"/>
  <c r="AQ7" i="1"/>
  <c r="AU7" i="1"/>
  <c r="AW8" i="1"/>
  <c r="AX7" i="1"/>
  <c r="BA7" i="1"/>
  <c r="AZ5" i="1"/>
  <c r="AZ3" i="1"/>
  <c r="AS3" i="1"/>
  <c r="AS4" i="1"/>
  <c r="AZ4" i="1"/>
  <c r="AS5" i="1"/>
  <c r="AS6" i="1"/>
  <c r="AR6" i="1"/>
  <c r="AR7" i="1"/>
  <c r="BB7" i="1"/>
  <c r="AY7" i="1"/>
  <c r="AZ7" i="1"/>
  <c r="AW9" i="1"/>
  <c r="AX8" i="1"/>
  <c r="BA8" i="1"/>
  <c r="AP9" i="1"/>
  <c r="AQ8" i="1"/>
  <c r="AS8" i="1"/>
  <c r="AT7" i="1"/>
  <c r="AS7" i="1"/>
  <c r="AU8" i="1"/>
  <c r="BB8" i="1"/>
  <c r="AY8" i="1"/>
  <c r="AZ8" i="1"/>
  <c r="AP10" i="1"/>
  <c r="AQ9" i="1"/>
  <c r="AT9" i="1"/>
  <c r="AW10" i="1"/>
  <c r="AX9" i="1"/>
  <c r="AZ9" i="1"/>
  <c r="AR8" i="1"/>
  <c r="AT8" i="1"/>
  <c r="AU9" i="1"/>
  <c r="BB9" i="1"/>
  <c r="AY9" i="1"/>
  <c r="BA9" i="1"/>
  <c r="AW11" i="1"/>
  <c r="AX10" i="1"/>
  <c r="AY10" i="1"/>
  <c r="AP11" i="1"/>
  <c r="AQ10" i="1"/>
  <c r="AT10" i="1"/>
  <c r="AR9" i="1"/>
  <c r="AS9" i="1"/>
  <c r="AU10" i="1"/>
  <c r="BB10" i="1"/>
  <c r="BA10" i="1"/>
  <c r="AZ10" i="1"/>
  <c r="AP12" i="1"/>
  <c r="AQ11" i="1"/>
  <c r="AR11" i="1"/>
  <c r="AW12" i="1"/>
  <c r="AX11" i="1"/>
  <c r="AZ11" i="1"/>
  <c r="AS10" i="1"/>
  <c r="AR10" i="1"/>
  <c r="AU11" i="1"/>
  <c r="BB11" i="1"/>
  <c r="BA11" i="1"/>
  <c r="AY11" i="1"/>
  <c r="AW13" i="1"/>
  <c r="AX12" i="1"/>
  <c r="AY12" i="1"/>
  <c r="AP13" i="1"/>
  <c r="AQ12" i="1"/>
  <c r="AS12" i="1"/>
  <c r="AT11" i="1"/>
  <c r="AS11" i="1"/>
  <c r="AU12" i="1"/>
  <c r="BB12" i="1"/>
  <c r="AZ12" i="1"/>
  <c r="AP14" i="1"/>
  <c r="AQ13" i="1"/>
  <c r="AS13" i="1"/>
  <c r="AW14" i="1"/>
  <c r="AX13" i="1"/>
  <c r="BA13" i="1"/>
  <c r="BA12" i="1"/>
  <c r="AT12" i="1"/>
  <c r="AR12" i="1"/>
  <c r="D65" i="1"/>
  <c r="D64" i="1"/>
  <c r="J59" i="1"/>
  <c r="G59" i="1"/>
  <c r="E59" i="1"/>
  <c r="U3" i="1"/>
  <c r="J58" i="1"/>
  <c r="G58" i="1"/>
  <c r="E58" i="1"/>
  <c r="AB3" i="1"/>
  <c r="G57" i="1"/>
  <c r="F59" i="1"/>
  <c r="AC3" i="1"/>
  <c r="AG3" i="1"/>
  <c r="AU13" i="1"/>
  <c r="BB13" i="1"/>
  <c r="AN3" i="1"/>
  <c r="V3" i="1"/>
  <c r="Z3" i="1"/>
  <c r="F27" i="1"/>
  <c r="G63" i="1"/>
  <c r="F26" i="1"/>
  <c r="J12" i="1"/>
  <c r="AW15" i="1"/>
  <c r="AX14" i="1"/>
  <c r="AY14" i="1"/>
  <c r="AP15" i="1"/>
  <c r="AQ14" i="1"/>
  <c r="AS14" i="1"/>
  <c r="AZ13" i="1"/>
  <c r="AY13" i="1"/>
  <c r="AN4" i="1"/>
  <c r="AT13" i="1"/>
  <c r="AR13" i="1"/>
  <c r="U4" i="1"/>
  <c r="F25" i="1"/>
  <c r="F58" i="1"/>
  <c r="F13" i="1"/>
  <c r="E13" i="1"/>
  <c r="AD3" i="1"/>
  <c r="X3" i="1"/>
  <c r="AU14" i="1"/>
  <c r="BB14" i="1"/>
  <c r="BA14" i="1"/>
  <c r="AZ14" i="1"/>
  <c r="J13" i="1"/>
  <c r="AP16" i="1"/>
  <c r="AQ15" i="1"/>
  <c r="AS15" i="1"/>
  <c r="AN5" i="1"/>
  <c r="AW16" i="1"/>
  <c r="AX15" i="1"/>
  <c r="AZ15" i="1"/>
  <c r="V4" i="1"/>
  <c r="Z4" i="1"/>
  <c r="AB4" i="1"/>
  <c r="AF3" i="1"/>
  <c r="AT14" i="1"/>
  <c r="AR14" i="1"/>
  <c r="AE3" i="1"/>
  <c r="W3" i="1"/>
  <c r="U5" i="1"/>
  <c r="Y3" i="1"/>
  <c r="V5" i="1"/>
  <c r="Z5" i="1"/>
  <c r="AU15" i="1"/>
  <c r="BB15" i="1"/>
  <c r="BA15" i="1"/>
  <c r="AN6" i="1"/>
  <c r="AW17" i="1"/>
  <c r="AX16" i="1"/>
  <c r="AY16" i="1"/>
  <c r="AY15" i="1"/>
  <c r="AB5" i="1"/>
  <c r="AC4" i="1"/>
  <c r="AF4" i="1"/>
  <c r="AP17" i="1"/>
  <c r="AQ16" i="1"/>
  <c r="AS16" i="1"/>
  <c r="AR15" i="1"/>
  <c r="AT15" i="1"/>
  <c r="U6" i="1"/>
  <c r="Y4" i="1"/>
  <c r="X4" i="1"/>
  <c r="W4" i="1"/>
  <c r="W5" i="1"/>
  <c r="AG4" i="1"/>
  <c r="V6" i="1"/>
  <c r="Z6" i="1"/>
  <c r="AU16" i="1"/>
  <c r="BB16" i="1"/>
  <c r="AZ16" i="1"/>
  <c r="BA16" i="1"/>
  <c r="AB6" i="1"/>
  <c r="AC5" i="1"/>
  <c r="AE5" i="1"/>
  <c r="AN7" i="1"/>
  <c r="AW18" i="1"/>
  <c r="AX17" i="1"/>
  <c r="AZ17" i="1"/>
  <c r="AP18" i="1"/>
  <c r="AQ17" i="1"/>
  <c r="AU17" i="1"/>
  <c r="AD4" i="1"/>
  <c r="AE4" i="1"/>
  <c r="AT16" i="1"/>
  <c r="AR16" i="1"/>
  <c r="U7" i="1"/>
  <c r="Y5" i="1"/>
  <c r="X5" i="1"/>
  <c r="W6" i="1"/>
  <c r="AG5" i="1"/>
  <c r="V7" i="1"/>
  <c r="Z7" i="1"/>
  <c r="AT17" i="1"/>
  <c r="BB17" i="1"/>
  <c r="AF5" i="1"/>
  <c r="AD5" i="1"/>
  <c r="BA17" i="1"/>
  <c r="AY17" i="1"/>
  <c r="AW19" i="1"/>
  <c r="AX18" i="1"/>
  <c r="BA18" i="1"/>
  <c r="AN8" i="1"/>
  <c r="AP19" i="1"/>
  <c r="AQ18" i="1"/>
  <c r="AS18" i="1"/>
  <c r="AB7" i="1"/>
  <c r="AC6" i="1"/>
  <c r="AE6" i="1"/>
  <c r="AR17" i="1"/>
  <c r="AS17" i="1"/>
  <c r="U8" i="1"/>
  <c r="Y6" i="1"/>
  <c r="X6" i="1"/>
  <c r="AG6" i="1"/>
  <c r="V8" i="1"/>
  <c r="Z8" i="1"/>
  <c r="AU18" i="1"/>
  <c r="BB18" i="1"/>
  <c r="AY18" i="1"/>
  <c r="AD6" i="1"/>
  <c r="AZ18" i="1"/>
  <c r="AF6" i="1"/>
  <c r="AP20" i="1"/>
  <c r="AQ19" i="1"/>
  <c r="AU19" i="1"/>
  <c r="AN9" i="1"/>
  <c r="AW20" i="1"/>
  <c r="AX19" i="1"/>
  <c r="AZ19" i="1"/>
  <c r="AB8" i="1"/>
  <c r="AC7" i="1"/>
  <c r="AF7" i="1"/>
  <c r="AR18" i="1"/>
  <c r="AT18" i="1"/>
  <c r="U9" i="1"/>
  <c r="AG7" i="1"/>
  <c r="V9" i="1"/>
  <c r="Z9" i="1"/>
  <c r="AS19" i="1"/>
  <c r="BB19" i="1"/>
  <c r="AB9" i="1"/>
  <c r="AC8" i="1"/>
  <c r="AE8" i="1"/>
  <c r="AW21" i="1"/>
  <c r="AX20" i="1"/>
  <c r="AY20" i="1"/>
  <c r="AN10" i="1"/>
  <c r="AE7" i="1"/>
  <c r="AY19" i="1"/>
  <c r="AD7" i="1"/>
  <c r="BA19" i="1"/>
  <c r="AP21" i="1"/>
  <c r="AQ20" i="1"/>
  <c r="AS20" i="1"/>
  <c r="AT19" i="1"/>
  <c r="AR19" i="1"/>
  <c r="U10" i="1"/>
  <c r="Y8" i="1"/>
  <c r="X8" i="1"/>
  <c r="W8" i="1"/>
  <c r="W9" i="1"/>
  <c r="AG8" i="1"/>
  <c r="V10" i="1"/>
  <c r="Z10" i="1"/>
  <c r="AF8" i="1"/>
  <c r="AU20" i="1"/>
  <c r="BB20" i="1"/>
  <c r="AD8" i="1"/>
  <c r="AW22" i="1"/>
  <c r="AX21" i="1"/>
  <c r="AZ21" i="1"/>
  <c r="AN11" i="1"/>
  <c r="AZ20" i="1"/>
  <c r="AP22" i="1"/>
  <c r="AQ21" i="1"/>
  <c r="AS21" i="1"/>
  <c r="BA20" i="1"/>
  <c r="AB10" i="1"/>
  <c r="AC9" i="1"/>
  <c r="AF9" i="1"/>
  <c r="AR20" i="1"/>
  <c r="AT20" i="1"/>
  <c r="U11" i="1"/>
  <c r="Y9" i="1"/>
  <c r="X9" i="1"/>
  <c r="X10" i="1"/>
  <c r="AG9" i="1"/>
  <c r="V11" i="1"/>
  <c r="Z11" i="1"/>
  <c r="AU21" i="1"/>
  <c r="BB21" i="1"/>
  <c r="AY21" i="1"/>
  <c r="BA21" i="1"/>
  <c r="AD9" i="1"/>
  <c r="AE9" i="1"/>
  <c r="AP23" i="1"/>
  <c r="AQ22" i="1"/>
  <c r="AT22" i="1"/>
  <c r="AN12" i="1"/>
  <c r="AB11" i="1"/>
  <c r="AC10" i="1"/>
  <c r="AD10" i="1"/>
  <c r="AW23" i="1"/>
  <c r="AX22" i="1"/>
  <c r="AY22" i="1"/>
  <c r="AR21" i="1"/>
  <c r="AT21" i="1"/>
  <c r="U12" i="1"/>
  <c r="Y10" i="1"/>
  <c r="W10" i="1"/>
  <c r="X11" i="1"/>
  <c r="AG10" i="1"/>
  <c r="V12" i="1"/>
  <c r="Z12" i="1"/>
  <c r="AU22" i="1"/>
  <c r="BB22" i="1"/>
  <c r="AF10" i="1"/>
  <c r="AN13" i="1"/>
  <c r="AW24" i="1"/>
  <c r="AX23" i="1"/>
  <c r="AZ23" i="1"/>
  <c r="AE10" i="1"/>
  <c r="BA22" i="1"/>
  <c r="AB12" i="1"/>
  <c r="AC11" i="1"/>
  <c r="AF11" i="1"/>
  <c r="AZ22" i="1"/>
  <c r="AP24" i="1"/>
  <c r="AQ23" i="1"/>
  <c r="AS23" i="1"/>
  <c r="AS22" i="1"/>
  <c r="AR22" i="1"/>
  <c r="U13" i="1"/>
  <c r="Y11" i="1"/>
  <c r="W11" i="1"/>
  <c r="W12" i="1"/>
  <c r="AG11" i="1"/>
  <c r="V13" i="1"/>
  <c r="Z13" i="1"/>
  <c r="AU23" i="1"/>
  <c r="BB23" i="1"/>
  <c r="BA23" i="1"/>
  <c r="AP25" i="1"/>
  <c r="AQ24" i="1"/>
  <c r="AS24" i="1"/>
  <c r="AW25" i="1"/>
  <c r="AX24" i="1"/>
  <c r="AZ24" i="1"/>
  <c r="AB13" i="1"/>
  <c r="AC12" i="1"/>
  <c r="AE12" i="1"/>
  <c r="AY23" i="1"/>
  <c r="AE11" i="1"/>
  <c r="AN14" i="1"/>
  <c r="AD11" i="1"/>
  <c r="AT23" i="1"/>
  <c r="AR23" i="1"/>
  <c r="U14" i="1"/>
  <c r="Y12" i="1"/>
  <c r="X12" i="1"/>
  <c r="AG12" i="1"/>
  <c r="V14" i="1"/>
  <c r="Z14" i="1"/>
  <c r="AU24" i="1"/>
  <c r="BB24" i="1"/>
  <c r="BA24" i="1"/>
  <c r="AF12" i="1"/>
  <c r="AB14" i="1"/>
  <c r="AC13" i="1"/>
  <c r="AE13" i="1"/>
  <c r="AY24" i="1"/>
  <c r="AN15" i="1"/>
  <c r="AW26" i="1"/>
  <c r="AX25" i="1"/>
  <c r="BA25" i="1"/>
  <c r="AD12" i="1"/>
  <c r="AP26" i="1"/>
  <c r="AQ25" i="1"/>
  <c r="AS25" i="1"/>
  <c r="AR24" i="1"/>
  <c r="AT24" i="1"/>
  <c r="U15" i="1"/>
  <c r="Y13" i="1"/>
  <c r="X13" i="1"/>
  <c r="W13" i="1"/>
  <c r="AG13" i="1"/>
  <c r="V15" i="1"/>
  <c r="Z15" i="1"/>
  <c r="AU25" i="1"/>
  <c r="BB25" i="1"/>
  <c r="AF13" i="1"/>
  <c r="AD13" i="1"/>
  <c r="AY25" i="1"/>
  <c r="AB15" i="1"/>
  <c r="AC14" i="1"/>
  <c r="AD14" i="1"/>
  <c r="AW27" i="1"/>
  <c r="AX26" i="1"/>
  <c r="BA26" i="1"/>
  <c r="AN16" i="1"/>
  <c r="AP27" i="1"/>
  <c r="AQ26" i="1"/>
  <c r="AT26" i="1"/>
  <c r="AZ25" i="1"/>
  <c r="AR25" i="1"/>
  <c r="AT25" i="1"/>
  <c r="U16" i="1"/>
  <c r="Y14" i="1"/>
  <c r="X14" i="1"/>
  <c r="W14" i="1"/>
  <c r="X15" i="1"/>
  <c r="AG14" i="1"/>
  <c r="V16" i="1"/>
  <c r="Z16" i="1"/>
  <c r="AU26" i="1"/>
  <c r="BB26" i="1"/>
  <c r="AE14" i="1"/>
  <c r="AY26" i="1"/>
  <c r="AF14" i="1"/>
  <c r="AN17" i="1"/>
  <c r="AW28" i="1"/>
  <c r="AX27" i="1"/>
  <c r="AZ27" i="1"/>
  <c r="AZ26" i="1"/>
  <c r="AB16" i="1"/>
  <c r="AC15" i="1"/>
  <c r="AD15" i="1"/>
  <c r="AP28" i="1"/>
  <c r="AQ27" i="1"/>
  <c r="AS27" i="1"/>
  <c r="AS26" i="1"/>
  <c r="AR26" i="1"/>
  <c r="U17" i="1"/>
  <c r="Y15" i="1"/>
  <c r="W15" i="1"/>
  <c r="AG15" i="1"/>
  <c r="V17" i="1"/>
  <c r="Z17" i="1"/>
  <c r="AU27" i="1"/>
  <c r="BB27" i="1"/>
  <c r="AY27" i="1"/>
  <c r="AB17" i="1"/>
  <c r="AC16" i="1"/>
  <c r="AD16" i="1"/>
  <c r="AE15" i="1"/>
  <c r="BA27" i="1"/>
  <c r="AP29" i="1"/>
  <c r="AQ28" i="1"/>
  <c r="AS28" i="1"/>
  <c r="AF15" i="1"/>
  <c r="AW29" i="1"/>
  <c r="AX28" i="1"/>
  <c r="BA28" i="1"/>
  <c r="AN18" i="1"/>
  <c r="AR27" i="1"/>
  <c r="AT27" i="1"/>
  <c r="U18" i="1"/>
  <c r="Y16" i="1"/>
  <c r="X16" i="1"/>
  <c r="W16" i="1"/>
  <c r="X17" i="1"/>
  <c r="AG16" i="1"/>
  <c r="V18" i="1"/>
  <c r="Z18" i="1"/>
  <c r="AU28" i="1"/>
  <c r="AZ28" i="1"/>
  <c r="BB28" i="1"/>
  <c r="AF16" i="1"/>
  <c r="AY28" i="1"/>
  <c r="AE16" i="1"/>
  <c r="AP30" i="1"/>
  <c r="AQ29" i="1"/>
  <c r="AS29" i="1"/>
  <c r="AN19" i="1"/>
  <c r="AW30" i="1"/>
  <c r="AX29" i="1"/>
  <c r="BA29" i="1"/>
  <c r="AB18" i="1"/>
  <c r="AC17" i="1"/>
  <c r="AF17" i="1"/>
  <c r="AT28" i="1"/>
  <c r="AR28" i="1"/>
  <c r="U19" i="1"/>
  <c r="Y17" i="1"/>
  <c r="W17" i="1"/>
  <c r="AG17" i="1"/>
  <c r="V19" i="1"/>
  <c r="Z19" i="1"/>
  <c r="AU29" i="1"/>
  <c r="BB29" i="1"/>
  <c r="AW31" i="1"/>
  <c r="AX30" i="1"/>
  <c r="AY30" i="1"/>
  <c r="AB19" i="1"/>
  <c r="AC18" i="1"/>
  <c r="AF18" i="1"/>
  <c r="AE17" i="1"/>
  <c r="AY29" i="1"/>
  <c r="AN20" i="1"/>
  <c r="AD17" i="1"/>
  <c r="AZ29" i="1"/>
  <c r="AP31" i="1"/>
  <c r="AQ30" i="1"/>
  <c r="AT30" i="1"/>
  <c r="AT29" i="1"/>
  <c r="AR29" i="1"/>
  <c r="U20" i="1"/>
  <c r="W19" i="1"/>
  <c r="AG18" i="1"/>
  <c r="V20" i="1"/>
  <c r="Z20" i="1"/>
  <c r="AU30" i="1"/>
  <c r="BA30" i="1"/>
  <c r="BB30" i="1"/>
  <c r="AZ30" i="1"/>
  <c r="AE18" i="1"/>
  <c r="AD18" i="1"/>
  <c r="AP32" i="1"/>
  <c r="AQ31" i="1"/>
  <c r="AS31" i="1"/>
  <c r="AN21" i="1"/>
  <c r="AB20" i="1"/>
  <c r="AC19" i="1"/>
  <c r="AD19" i="1"/>
  <c r="AW32" i="1"/>
  <c r="AX31" i="1"/>
  <c r="AZ31" i="1"/>
  <c r="AS30" i="1"/>
  <c r="AR30" i="1"/>
  <c r="U21" i="1"/>
  <c r="Y19" i="1"/>
  <c r="X19" i="1"/>
  <c r="AG19" i="1"/>
  <c r="V21" i="1"/>
  <c r="Z21" i="1"/>
  <c r="AU31" i="1"/>
  <c r="BB31" i="1"/>
  <c r="BA31" i="1"/>
  <c r="AY31" i="1"/>
  <c r="AF19" i="1"/>
  <c r="AB21" i="1"/>
  <c r="AC20" i="1"/>
  <c r="AD20" i="1"/>
  <c r="AE19" i="1"/>
  <c r="AN22" i="1"/>
  <c r="AW33" i="1"/>
  <c r="AX32" i="1"/>
  <c r="AY32" i="1"/>
  <c r="AP33" i="1"/>
  <c r="AQ32" i="1"/>
  <c r="AT32" i="1"/>
  <c r="AT31" i="1"/>
  <c r="AR31" i="1"/>
  <c r="U22" i="1"/>
  <c r="Y20" i="1"/>
  <c r="X20" i="1"/>
  <c r="W20" i="1"/>
  <c r="W21" i="1"/>
  <c r="AG20" i="1"/>
  <c r="V22" i="1"/>
  <c r="Z22" i="1"/>
  <c r="AU32" i="1"/>
  <c r="BB32" i="1"/>
  <c r="AF20" i="1"/>
  <c r="AE20" i="1"/>
  <c r="AW34" i="1"/>
  <c r="AX33" i="1"/>
  <c r="AZ33" i="1"/>
  <c r="AB22" i="1"/>
  <c r="AC21" i="1"/>
  <c r="AE21" i="1"/>
  <c r="AZ32" i="1"/>
  <c r="AN23" i="1"/>
  <c r="BA32" i="1"/>
  <c r="AP34" i="1"/>
  <c r="AQ33" i="1"/>
  <c r="AR33" i="1"/>
  <c r="AS32" i="1"/>
  <c r="AR32" i="1"/>
  <c r="U23" i="1"/>
  <c r="Y21" i="1"/>
  <c r="X21" i="1"/>
  <c r="X22" i="1"/>
  <c r="AG21" i="1"/>
  <c r="BA33" i="1"/>
  <c r="V23" i="1"/>
  <c r="Z23" i="1"/>
  <c r="AU33" i="1"/>
  <c r="BB33" i="1"/>
  <c r="AY33" i="1"/>
  <c r="AF21" i="1"/>
  <c r="AD21" i="1"/>
  <c r="AN24" i="1"/>
  <c r="AB23" i="1"/>
  <c r="AC22" i="1"/>
  <c r="AF22" i="1"/>
  <c r="AP35" i="1"/>
  <c r="AQ34" i="1"/>
  <c r="AS34" i="1"/>
  <c r="AW35" i="1"/>
  <c r="AX34" i="1"/>
  <c r="AZ34" i="1"/>
  <c r="AS33" i="1"/>
  <c r="AT33" i="1"/>
  <c r="U24" i="1"/>
  <c r="Y22" i="1"/>
  <c r="W22" i="1"/>
  <c r="AG22" i="1"/>
  <c r="V24" i="1"/>
  <c r="Z24" i="1"/>
  <c r="AU34" i="1"/>
  <c r="BB34" i="1"/>
  <c r="AE22" i="1"/>
  <c r="AB24" i="1"/>
  <c r="AC23" i="1"/>
  <c r="AD23" i="1"/>
  <c r="AP36" i="1"/>
  <c r="AQ35" i="1"/>
  <c r="AS35" i="1"/>
  <c r="AD22" i="1"/>
  <c r="BA34" i="1"/>
  <c r="AW36" i="1"/>
  <c r="AX35" i="1"/>
  <c r="AZ35" i="1"/>
  <c r="AY34" i="1"/>
  <c r="AN25" i="1"/>
  <c r="AT34" i="1"/>
  <c r="AR34" i="1"/>
  <c r="U25" i="1"/>
  <c r="Y23" i="1"/>
  <c r="X23" i="1"/>
  <c r="W23" i="1"/>
  <c r="W24" i="1"/>
  <c r="AG23" i="1"/>
  <c r="V25" i="1"/>
  <c r="Z25" i="1"/>
  <c r="BA35" i="1"/>
  <c r="AU35" i="1"/>
  <c r="AY35" i="1"/>
  <c r="BB35" i="1"/>
  <c r="AF23" i="1"/>
  <c r="AE23" i="1"/>
  <c r="AB25" i="1"/>
  <c r="AC24" i="1"/>
  <c r="AE24" i="1"/>
  <c r="AN26" i="1"/>
  <c r="AP37" i="1"/>
  <c r="AQ36" i="1"/>
  <c r="AS36" i="1"/>
  <c r="AW37" i="1"/>
  <c r="AX36" i="1"/>
  <c r="BA36" i="1"/>
  <c r="AT35" i="1"/>
  <c r="AR35" i="1"/>
  <c r="AF24" i="1"/>
  <c r="AD24" i="1"/>
  <c r="U26" i="1"/>
  <c r="Y24" i="1"/>
  <c r="X24" i="1"/>
  <c r="AG24" i="1"/>
  <c r="V26" i="1"/>
  <c r="Z26" i="1"/>
  <c r="AU36" i="1"/>
  <c r="BB36" i="1"/>
  <c r="AP38" i="1"/>
  <c r="AQ37" i="1"/>
  <c r="AS37" i="1"/>
  <c r="AY36" i="1"/>
  <c r="AZ36" i="1"/>
  <c r="AN27" i="1"/>
  <c r="AW38" i="1"/>
  <c r="AX37" i="1"/>
  <c r="AY37" i="1"/>
  <c r="AB26" i="1"/>
  <c r="AC25" i="1"/>
  <c r="AF25" i="1"/>
  <c r="AR36" i="1"/>
  <c r="AT36" i="1"/>
  <c r="U27" i="1"/>
  <c r="Y25" i="1"/>
  <c r="X25" i="1"/>
  <c r="W25" i="1"/>
  <c r="W26" i="1"/>
  <c r="AG25" i="1"/>
  <c r="V27" i="1"/>
  <c r="Z27" i="1"/>
  <c r="AD25" i="1"/>
  <c r="AU37" i="1"/>
  <c r="BB37" i="1"/>
  <c r="AE25" i="1"/>
  <c r="AZ37" i="1"/>
  <c r="BA37" i="1"/>
  <c r="AW39" i="1"/>
  <c r="AX38" i="1"/>
  <c r="AY38" i="1"/>
  <c r="AN28" i="1"/>
  <c r="AB27" i="1"/>
  <c r="AC26" i="1"/>
  <c r="AE26" i="1"/>
  <c r="AP39" i="1"/>
  <c r="AQ38" i="1"/>
  <c r="AR38" i="1"/>
  <c r="AT37" i="1"/>
  <c r="AR37" i="1"/>
  <c r="U28" i="1"/>
  <c r="Y26" i="1"/>
  <c r="X26" i="1"/>
  <c r="W27" i="1"/>
  <c r="AG26" i="1"/>
  <c r="V28" i="1"/>
  <c r="Z28" i="1"/>
  <c r="AU38" i="1"/>
  <c r="BB38" i="1"/>
  <c r="BA38" i="1"/>
  <c r="AZ38" i="1"/>
  <c r="AB28" i="1"/>
  <c r="AC27" i="1"/>
  <c r="AF27" i="1"/>
  <c r="AD26" i="1"/>
  <c r="AF26" i="1"/>
  <c r="AN29" i="1"/>
  <c r="AP40" i="1"/>
  <c r="AQ39" i="1"/>
  <c r="AS39" i="1"/>
  <c r="AW40" i="1"/>
  <c r="AX39" i="1"/>
  <c r="AZ39" i="1"/>
  <c r="AT38" i="1"/>
  <c r="AS38" i="1"/>
  <c r="U29" i="1"/>
  <c r="Y27" i="1"/>
  <c r="X27" i="1"/>
  <c r="W28" i="1"/>
  <c r="AG27" i="1"/>
  <c r="V29" i="1"/>
  <c r="Z29" i="1"/>
  <c r="AU39" i="1"/>
  <c r="BB39" i="1"/>
  <c r="BA39" i="1"/>
  <c r="AE27" i="1"/>
  <c r="AY39" i="1"/>
  <c r="AD27" i="1"/>
  <c r="AP41" i="1"/>
  <c r="AQ40" i="1"/>
  <c r="AR40" i="1"/>
  <c r="AN30" i="1"/>
  <c r="AW41" i="1"/>
  <c r="AX40" i="1"/>
  <c r="BA40" i="1"/>
  <c r="AB29" i="1"/>
  <c r="AC28" i="1"/>
  <c r="AE28" i="1"/>
  <c r="AT39" i="1"/>
  <c r="AR39" i="1"/>
  <c r="U30" i="1"/>
  <c r="Y28" i="1"/>
  <c r="X28" i="1"/>
  <c r="AG28" i="1"/>
  <c r="V30" i="1"/>
  <c r="Z30" i="1"/>
  <c r="AU40" i="1"/>
  <c r="BB40" i="1"/>
  <c r="AB30" i="1"/>
  <c r="AC29" i="1"/>
  <c r="AD29" i="1"/>
  <c r="AZ40" i="1"/>
  <c r="AN31" i="1"/>
  <c r="AY40" i="1"/>
  <c r="AF28" i="1"/>
  <c r="AW42" i="1"/>
  <c r="AX41" i="1"/>
  <c r="AY41" i="1"/>
  <c r="AD28" i="1"/>
  <c r="AP42" i="1"/>
  <c r="AQ41" i="1"/>
  <c r="AT41" i="1"/>
  <c r="AT40" i="1"/>
  <c r="AS40" i="1"/>
  <c r="U31" i="1"/>
  <c r="Y29" i="1"/>
  <c r="X29" i="1"/>
  <c r="W29" i="1"/>
  <c r="X30" i="1"/>
  <c r="AG29" i="1"/>
  <c r="V31" i="1"/>
  <c r="Z31" i="1"/>
  <c r="AU41" i="1"/>
  <c r="AZ41" i="1"/>
  <c r="BB41" i="1"/>
  <c r="AF29" i="1"/>
  <c r="AE29" i="1"/>
  <c r="AP43" i="1"/>
  <c r="AQ42" i="1"/>
  <c r="AS42" i="1"/>
  <c r="AN32" i="1"/>
  <c r="AW43" i="1"/>
  <c r="AX42" i="1"/>
  <c r="BB42" i="1"/>
  <c r="BA41" i="1"/>
  <c r="AB31" i="1"/>
  <c r="AC30" i="1"/>
  <c r="AD30" i="1"/>
  <c r="AR41" i="1"/>
  <c r="AS41" i="1"/>
  <c r="U32" i="1"/>
  <c r="Y30" i="1"/>
  <c r="W30" i="1"/>
  <c r="AG30" i="1"/>
  <c r="V32" i="1"/>
  <c r="Z32" i="1"/>
  <c r="AT42" i="1"/>
  <c r="AU42" i="1"/>
  <c r="AE30" i="1"/>
  <c r="AF30" i="1"/>
  <c r="AY42" i="1"/>
  <c r="AZ42" i="1"/>
  <c r="AN33" i="1"/>
  <c r="AW44" i="1"/>
  <c r="AX43" i="1"/>
  <c r="AZ43" i="1"/>
  <c r="BA42" i="1"/>
  <c r="AB32" i="1"/>
  <c r="AC31" i="1"/>
  <c r="AD31" i="1"/>
  <c r="AP44" i="1"/>
  <c r="AQ43" i="1"/>
  <c r="AS43" i="1"/>
  <c r="AR42" i="1"/>
  <c r="U33" i="1"/>
  <c r="Y31" i="1"/>
  <c r="X31" i="1"/>
  <c r="W31" i="1"/>
  <c r="X32" i="1"/>
  <c r="AG31" i="1"/>
  <c r="V33" i="1"/>
  <c r="Z33" i="1"/>
  <c r="AU43" i="1"/>
  <c r="BB43" i="1"/>
  <c r="AE31" i="1"/>
  <c r="BA43" i="1"/>
  <c r="AF31" i="1"/>
  <c r="AW45" i="1"/>
  <c r="AX44" i="1"/>
  <c r="BA44" i="1"/>
  <c r="AT43" i="1"/>
  <c r="AP45" i="1"/>
  <c r="AQ44" i="1"/>
  <c r="AR44" i="1"/>
  <c r="AN34" i="1"/>
  <c r="AY43" i="1"/>
  <c r="AB33" i="1"/>
  <c r="AC32" i="1"/>
  <c r="AE32" i="1"/>
  <c r="AR43" i="1"/>
  <c r="U34" i="1"/>
  <c r="Y32" i="1"/>
  <c r="W32" i="1"/>
  <c r="X33" i="1"/>
  <c r="AG32" i="1"/>
  <c r="V34" i="1"/>
  <c r="Z34" i="1"/>
  <c r="AU44" i="1"/>
  <c r="BB44" i="1"/>
  <c r="AY44" i="1"/>
  <c r="AZ44" i="1"/>
  <c r="AF32" i="1"/>
  <c r="AD32" i="1"/>
  <c r="AN35" i="1"/>
  <c r="AP46" i="1"/>
  <c r="AQ45" i="1"/>
  <c r="AR45" i="1"/>
  <c r="AB34" i="1"/>
  <c r="AC33" i="1"/>
  <c r="AF33" i="1"/>
  <c r="AW46" i="1"/>
  <c r="AX45" i="1"/>
  <c r="BA45" i="1"/>
  <c r="AT44" i="1"/>
  <c r="AS44" i="1"/>
  <c r="U35" i="1"/>
  <c r="Y33" i="1"/>
  <c r="W33" i="1"/>
  <c r="W34" i="1"/>
  <c r="AG33" i="1"/>
  <c r="V35" i="1"/>
  <c r="Z35" i="1"/>
  <c r="AU45" i="1"/>
  <c r="BB45" i="1"/>
  <c r="AT45" i="1"/>
  <c r="AD33" i="1"/>
  <c r="AP47" i="1"/>
  <c r="AQ46" i="1"/>
  <c r="AS46" i="1"/>
  <c r="AW47" i="1"/>
  <c r="AX46" i="1"/>
  <c r="AY46" i="1"/>
  <c r="AE33" i="1"/>
  <c r="AB35" i="1"/>
  <c r="AC34" i="1"/>
  <c r="AE34" i="1"/>
  <c r="AZ45" i="1"/>
  <c r="AY45" i="1"/>
  <c r="AN36" i="1"/>
  <c r="AS45" i="1"/>
  <c r="U36" i="1"/>
  <c r="Y34" i="1"/>
  <c r="X34" i="1"/>
  <c r="AG34" i="1"/>
  <c r="V36" i="1"/>
  <c r="Z36" i="1"/>
  <c r="AU46" i="1"/>
  <c r="BB46" i="1"/>
  <c r="BA46" i="1"/>
  <c r="AF34" i="1"/>
  <c r="AD34" i="1"/>
  <c r="AN37" i="1"/>
  <c r="AP48" i="1"/>
  <c r="AQ47" i="1"/>
  <c r="AR47" i="1"/>
  <c r="AZ46" i="1"/>
  <c r="AB36" i="1"/>
  <c r="AC35" i="1"/>
  <c r="AF35" i="1"/>
  <c r="AW48" i="1"/>
  <c r="AX47" i="1"/>
  <c r="AY47" i="1"/>
  <c r="AR46" i="1"/>
  <c r="AT46" i="1"/>
  <c r="U37" i="1"/>
  <c r="Y35" i="1"/>
  <c r="X35" i="1"/>
  <c r="W35" i="1"/>
  <c r="W36" i="1"/>
  <c r="AG35" i="1"/>
  <c r="V37" i="1"/>
  <c r="Z37" i="1"/>
  <c r="AU47" i="1"/>
  <c r="BB47" i="1"/>
  <c r="AZ47" i="1"/>
  <c r="BA47" i="1"/>
  <c r="AE35" i="1"/>
  <c r="AB37" i="1"/>
  <c r="AC36" i="1"/>
  <c r="AF36" i="1"/>
  <c r="AP49" i="1"/>
  <c r="AQ48" i="1"/>
  <c r="AT48" i="1"/>
  <c r="AN38" i="1"/>
  <c r="AD35" i="1"/>
  <c r="AW49" i="1"/>
  <c r="AX48" i="1"/>
  <c r="AZ48" i="1"/>
  <c r="AT47" i="1"/>
  <c r="AS47" i="1"/>
  <c r="U38" i="1"/>
  <c r="Y36" i="1"/>
  <c r="X36" i="1"/>
  <c r="AG36" i="1"/>
  <c r="V38" i="1"/>
  <c r="Z38" i="1"/>
  <c r="AU48" i="1"/>
  <c r="BB48" i="1"/>
  <c r="AY48" i="1"/>
  <c r="BA48" i="1"/>
  <c r="AE36" i="1"/>
  <c r="AD36" i="1"/>
  <c r="AB38" i="1"/>
  <c r="AC37" i="1"/>
  <c r="AF37" i="1"/>
  <c r="AW50" i="1"/>
  <c r="AX49" i="1"/>
  <c r="BA49" i="1"/>
  <c r="AN39" i="1"/>
  <c r="AP50" i="1"/>
  <c r="AQ49" i="1"/>
  <c r="AR49" i="1"/>
  <c r="AR48" i="1"/>
  <c r="AS48" i="1"/>
  <c r="U39" i="1"/>
  <c r="Y37" i="1"/>
  <c r="X37" i="1"/>
  <c r="W37" i="1"/>
  <c r="W38" i="1"/>
  <c r="AG37" i="1"/>
  <c r="V39" i="1"/>
  <c r="Z39" i="1"/>
  <c r="AU49" i="1"/>
  <c r="BB49" i="1"/>
  <c r="AE37" i="1"/>
  <c r="AY49" i="1"/>
  <c r="AD37" i="1"/>
  <c r="AP51" i="1"/>
  <c r="AQ50" i="1"/>
  <c r="AS50" i="1"/>
  <c r="AN40" i="1"/>
  <c r="AW51" i="1"/>
  <c r="AX50" i="1"/>
  <c r="BB50" i="1"/>
  <c r="AZ49" i="1"/>
  <c r="AB39" i="1"/>
  <c r="AC38" i="1"/>
  <c r="AD38" i="1"/>
  <c r="AS49" i="1"/>
  <c r="AT49" i="1"/>
  <c r="U40" i="1"/>
  <c r="Y38" i="1"/>
  <c r="X38" i="1"/>
  <c r="AG38" i="1"/>
  <c r="V40" i="1"/>
  <c r="Z40" i="1"/>
  <c r="AU50" i="1"/>
  <c r="AF38" i="1"/>
  <c r="AE38" i="1"/>
  <c r="AY50" i="1"/>
  <c r="BA50" i="1"/>
  <c r="AZ50" i="1"/>
  <c r="AN41" i="1"/>
  <c r="AB40" i="1"/>
  <c r="AC39" i="1"/>
  <c r="AD39" i="1"/>
  <c r="AW52" i="1"/>
  <c r="AX51" i="1"/>
  <c r="AZ51" i="1"/>
  <c r="AP52" i="1"/>
  <c r="AQ51" i="1"/>
  <c r="AS51" i="1"/>
  <c r="AT50" i="1"/>
  <c r="AR50" i="1"/>
  <c r="U41" i="1"/>
  <c r="Y39" i="1"/>
  <c r="X39" i="1"/>
  <c r="W39" i="1"/>
  <c r="AF39" i="1"/>
  <c r="AG39" i="1"/>
  <c r="V41" i="1"/>
  <c r="Z41" i="1"/>
  <c r="AE39" i="1"/>
  <c r="AU51" i="1"/>
  <c r="BA51" i="1"/>
  <c r="BB51" i="1"/>
  <c r="AN42" i="1"/>
  <c r="AP53" i="1"/>
  <c r="AQ52" i="1"/>
  <c r="AS52" i="1"/>
  <c r="AW53" i="1"/>
  <c r="AX52" i="1"/>
  <c r="AY52" i="1"/>
  <c r="AB41" i="1"/>
  <c r="AC40" i="1"/>
  <c r="AE40" i="1"/>
  <c r="AY51" i="1"/>
  <c r="AR51" i="1"/>
  <c r="AT51" i="1"/>
  <c r="U42" i="1"/>
  <c r="Y40" i="1"/>
  <c r="X40" i="1"/>
  <c r="W40" i="1"/>
  <c r="AG40" i="1"/>
  <c r="V42" i="1"/>
  <c r="Z42" i="1"/>
  <c r="AU52" i="1"/>
  <c r="BB52" i="1"/>
  <c r="AF40" i="1"/>
  <c r="BA52" i="1"/>
  <c r="AP54" i="1"/>
  <c r="AQ53" i="1"/>
  <c r="AR53" i="1"/>
  <c r="AB42" i="1"/>
  <c r="AC41" i="1"/>
  <c r="AD41" i="1"/>
  <c r="AD40" i="1"/>
  <c r="AW54" i="1"/>
  <c r="AX53" i="1"/>
  <c r="BA53" i="1"/>
  <c r="AZ52" i="1"/>
  <c r="AN43" i="1"/>
  <c r="AT52" i="1"/>
  <c r="AR52" i="1"/>
  <c r="U43" i="1"/>
  <c r="Y41" i="1"/>
  <c r="X41" i="1"/>
  <c r="W41" i="1"/>
  <c r="W42" i="1"/>
  <c r="AG41" i="1"/>
  <c r="V43" i="1"/>
  <c r="Z43" i="1"/>
  <c r="AU53" i="1"/>
  <c r="AZ53" i="1"/>
  <c r="AY53" i="1"/>
  <c r="BB53" i="1"/>
  <c r="AE41" i="1"/>
  <c r="AW55" i="1"/>
  <c r="AX54" i="1"/>
  <c r="AZ54" i="1"/>
  <c r="AB43" i="1"/>
  <c r="AC42" i="1"/>
  <c r="AD42" i="1"/>
  <c r="AP55" i="1"/>
  <c r="AQ54" i="1"/>
  <c r="AT54" i="1"/>
  <c r="AF41" i="1"/>
  <c r="AN44" i="1"/>
  <c r="AT53" i="1"/>
  <c r="AS53" i="1"/>
  <c r="U44" i="1"/>
  <c r="Y42" i="1"/>
  <c r="X42" i="1"/>
  <c r="AG42" i="1"/>
  <c r="V44" i="1"/>
  <c r="Z44" i="1"/>
  <c r="AU54" i="1"/>
  <c r="BB54" i="1"/>
  <c r="AY54" i="1"/>
  <c r="BA54" i="1"/>
  <c r="AE42" i="1"/>
  <c r="AF42" i="1"/>
  <c r="AB44" i="1"/>
  <c r="AC43" i="1"/>
  <c r="AD43" i="1"/>
  <c r="AN45" i="1"/>
  <c r="AP56" i="1"/>
  <c r="AQ55" i="1"/>
  <c r="AT55" i="1"/>
  <c r="AW56" i="1"/>
  <c r="AX55" i="1"/>
  <c r="AZ55" i="1"/>
  <c r="AR54" i="1"/>
  <c r="AS54" i="1"/>
  <c r="U45" i="1"/>
  <c r="Y43" i="1"/>
  <c r="X43" i="1"/>
  <c r="W43" i="1"/>
  <c r="X44" i="1"/>
  <c r="AG43" i="1"/>
  <c r="V45" i="1"/>
  <c r="Z45" i="1"/>
  <c r="AU55" i="1"/>
  <c r="BB55" i="1"/>
  <c r="AF43" i="1"/>
  <c r="AE43" i="1"/>
  <c r="AW57" i="1"/>
  <c r="AX56" i="1"/>
  <c r="AY56" i="1"/>
  <c r="AP57" i="1"/>
  <c r="AQ56" i="1"/>
  <c r="AS56" i="1"/>
  <c r="AN46" i="1"/>
  <c r="AY55" i="1"/>
  <c r="BA55" i="1"/>
  <c r="AB45" i="1"/>
  <c r="AC44" i="1"/>
  <c r="AE44" i="1"/>
  <c r="AR55" i="1"/>
  <c r="AS55" i="1"/>
  <c r="U46" i="1"/>
  <c r="Y44" i="1"/>
  <c r="W44" i="1"/>
  <c r="X45" i="1"/>
  <c r="AG44" i="1"/>
  <c r="V46" i="1"/>
  <c r="Z46" i="1"/>
  <c r="AU56" i="1"/>
  <c r="BB56" i="1"/>
  <c r="BA56" i="1"/>
  <c r="AZ56" i="1"/>
  <c r="AD44" i="1"/>
  <c r="AF44" i="1"/>
  <c r="AN47" i="1"/>
  <c r="AB46" i="1"/>
  <c r="AC45" i="1"/>
  <c r="AD45" i="1"/>
  <c r="AP58" i="1"/>
  <c r="AQ57" i="1"/>
  <c r="AR57" i="1"/>
  <c r="AW58" i="1"/>
  <c r="AX57" i="1"/>
  <c r="BA57" i="1"/>
  <c r="AR56" i="1"/>
  <c r="AT56" i="1"/>
  <c r="U47" i="1"/>
  <c r="Y45" i="1"/>
  <c r="W45" i="1"/>
  <c r="W46" i="1"/>
  <c r="AG45" i="1"/>
  <c r="V47" i="1"/>
  <c r="Z47" i="1"/>
  <c r="AU57" i="1"/>
  <c r="BB57" i="1"/>
  <c r="AF45" i="1"/>
  <c r="AP59" i="1"/>
  <c r="AQ58" i="1"/>
  <c r="AU58" i="1"/>
  <c r="AY57" i="1"/>
  <c r="AE45" i="1"/>
  <c r="AZ57" i="1"/>
  <c r="AB47" i="1"/>
  <c r="AC46" i="1"/>
  <c r="AE46" i="1"/>
  <c r="AW59" i="1"/>
  <c r="AX58" i="1"/>
  <c r="BA58" i="1"/>
  <c r="AN48" i="1"/>
  <c r="AT57" i="1"/>
  <c r="AS57" i="1"/>
  <c r="U48" i="1"/>
  <c r="Y46" i="1"/>
  <c r="X46" i="1"/>
  <c r="AG46" i="1"/>
  <c r="V48" i="1"/>
  <c r="Z48" i="1"/>
  <c r="AT58" i="1"/>
  <c r="BB58" i="1"/>
  <c r="AZ58" i="1"/>
  <c r="AD46" i="1"/>
  <c r="AP60" i="1"/>
  <c r="AQ59" i="1"/>
  <c r="AS59" i="1"/>
  <c r="AB48" i="1"/>
  <c r="AC47" i="1"/>
  <c r="AF47" i="1"/>
  <c r="AF46" i="1"/>
  <c r="AN49" i="1"/>
  <c r="AW60" i="1"/>
  <c r="AX59" i="1"/>
  <c r="AZ59" i="1"/>
  <c r="AY58" i="1"/>
  <c r="AR58" i="1"/>
  <c r="AS58" i="1"/>
  <c r="U49" i="1"/>
  <c r="Y47" i="1"/>
  <c r="X47" i="1"/>
  <c r="W47" i="1"/>
  <c r="X48" i="1"/>
  <c r="AG47" i="1"/>
  <c r="V49" i="1"/>
  <c r="Z49" i="1"/>
  <c r="AU59" i="1"/>
  <c r="BB59" i="1"/>
  <c r="AY59" i="1"/>
  <c r="AE47" i="1"/>
  <c r="AD47" i="1"/>
  <c r="BA59" i="1"/>
  <c r="AN50" i="1"/>
  <c r="AB49" i="1"/>
  <c r="AC48" i="1"/>
  <c r="AF48" i="1"/>
  <c r="AP61" i="1"/>
  <c r="AQ60" i="1"/>
  <c r="AS60" i="1"/>
  <c r="AW61" i="1"/>
  <c r="AX60" i="1"/>
  <c r="BA60" i="1"/>
  <c r="AR59" i="1"/>
  <c r="AT59" i="1"/>
  <c r="U50" i="1"/>
  <c r="Y48" i="1"/>
  <c r="W48" i="1"/>
  <c r="AG48" i="1"/>
  <c r="V50" i="1"/>
  <c r="Z50" i="1"/>
  <c r="AU60" i="1"/>
  <c r="BB60" i="1"/>
  <c r="AP62" i="1"/>
  <c r="AQ61" i="1"/>
  <c r="AR61" i="1"/>
  <c r="AW62" i="1"/>
  <c r="AX61" i="1"/>
  <c r="AZ61" i="1"/>
  <c r="AY60" i="1"/>
  <c r="AZ60" i="1"/>
  <c r="AB50" i="1"/>
  <c r="AC49" i="1"/>
  <c r="AF49" i="1"/>
  <c r="AD48" i="1"/>
  <c r="AE48" i="1"/>
  <c r="AN51" i="1"/>
  <c r="AR60" i="1"/>
  <c r="AT60" i="1"/>
  <c r="U51" i="1"/>
  <c r="Y49" i="1"/>
  <c r="X49" i="1"/>
  <c r="W49" i="1"/>
  <c r="W50" i="1"/>
  <c r="AG49" i="1"/>
  <c r="V51" i="1"/>
  <c r="Z51" i="1"/>
  <c r="AU61" i="1"/>
  <c r="BB61" i="1"/>
  <c r="BA61" i="1"/>
  <c r="AE49" i="1"/>
  <c r="AD49" i="1"/>
  <c r="AY61" i="1"/>
  <c r="AW63" i="1"/>
  <c r="AX62" i="1"/>
  <c r="AZ62" i="1"/>
  <c r="AN52" i="1"/>
  <c r="AP63" i="1"/>
  <c r="AQ62" i="1"/>
  <c r="AT62" i="1"/>
  <c r="AB51" i="1"/>
  <c r="AC50" i="1"/>
  <c r="AE50" i="1"/>
  <c r="AT61" i="1"/>
  <c r="AS61" i="1"/>
  <c r="U52" i="1"/>
  <c r="Y50" i="1"/>
  <c r="X50" i="1"/>
  <c r="AG50" i="1"/>
  <c r="V52" i="1"/>
  <c r="Z52" i="1"/>
  <c r="AU62" i="1"/>
  <c r="BB62" i="1"/>
  <c r="BA62" i="1"/>
  <c r="AY62" i="1"/>
  <c r="AF50" i="1"/>
  <c r="AD50" i="1"/>
  <c r="AP64" i="1"/>
  <c r="AQ63" i="1"/>
  <c r="AT63" i="1"/>
  <c r="AN53" i="1"/>
  <c r="AB52" i="1"/>
  <c r="AC51" i="1"/>
  <c r="AF51" i="1"/>
  <c r="AW64" i="1"/>
  <c r="AX63" i="1"/>
  <c r="AZ63" i="1"/>
  <c r="AR62" i="1"/>
  <c r="AS62" i="1"/>
  <c r="U53" i="1"/>
  <c r="Y51" i="1"/>
  <c r="X51" i="1"/>
  <c r="W51" i="1"/>
  <c r="AG51" i="1"/>
  <c r="V53" i="1"/>
  <c r="Z53" i="1"/>
  <c r="AU63" i="1"/>
  <c r="BB63" i="1"/>
  <c r="AW65" i="1"/>
  <c r="AX64" i="1"/>
  <c r="BB64" i="1"/>
  <c r="AN54" i="1"/>
  <c r="AY63" i="1"/>
  <c r="AB53" i="1"/>
  <c r="AC52" i="1"/>
  <c r="AD52" i="1"/>
  <c r="AE51" i="1"/>
  <c r="AD51" i="1"/>
  <c r="BA63" i="1"/>
  <c r="AP65" i="1"/>
  <c r="AQ64" i="1"/>
  <c r="AS64" i="1"/>
  <c r="AS63" i="1"/>
  <c r="AR63" i="1"/>
  <c r="U54" i="1"/>
  <c r="Y52" i="1"/>
  <c r="X52" i="1"/>
  <c r="W52" i="1"/>
  <c r="X53" i="1"/>
  <c r="AE52" i="1"/>
  <c r="AG52" i="1"/>
  <c r="V54" i="1"/>
  <c r="Z54" i="1"/>
  <c r="AZ64" i="1"/>
  <c r="AU64" i="1"/>
  <c r="BA64" i="1"/>
  <c r="AY64" i="1"/>
  <c r="AF52" i="1"/>
  <c r="AN55" i="1"/>
  <c r="AP66" i="1"/>
  <c r="AQ65" i="1"/>
  <c r="AR65" i="1"/>
  <c r="AB54" i="1"/>
  <c r="AC53" i="1"/>
  <c r="AF53" i="1"/>
  <c r="AW66" i="1"/>
  <c r="AX65" i="1"/>
  <c r="AY65" i="1"/>
  <c r="AR64" i="1"/>
  <c r="AT64" i="1"/>
  <c r="U55" i="1"/>
  <c r="Y53" i="1"/>
  <c r="W53" i="1"/>
  <c r="X54" i="1"/>
  <c r="AG53" i="1"/>
  <c r="V55" i="1"/>
  <c r="Z55" i="1"/>
  <c r="AU65" i="1"/>
  <c r="BB65" i="1"/>
  <c r="AW67" i="1"/>
  <c r="AX66" i="1"/>
  <c r="AZ66" i="1"/>
  <c r="AP67" i="1"/>
  <c r="AQ66" i="1"/>
  <c r="AR66" i="1"/>
  <c r="AB55" i="1"/>
  <c r="AC54" i="1"/>
  <c r="AD54" i="1"/>
  <c r="BA65" i="1"/>
  <c r="AD53" i="1"/>
  <c r="AE53" i="1"/>
  <c r="AZ65" i="1"/>
  <c r="AN56" i="1"/>
  <c r="AT65" i="1"/>
  <c r="AS65" i="1"/>
  <c r="U56" i="1"/>
  <c r="Y54" i="1"/>
  <c r="W54" i="1"/>
  <c r="AG54" i="1"/>
  <c r="V56" i="1"/>
  <c r="Z56" i="1"/>
  <c r="AU66" i="1"/>
  <c r="AY66" i="1"/>
  <c r="BA66" i="1"/>
  <c r="BB66" i="1"/>
  <c r="AB56" i="1"/>
  <c r="AC55" i="1"/>
  <c r="AD55" i="1"/>
  <c r="AN57" i="1"/>
  <c r="AF54" i="1"/>
  <c r="AE54" i="1"/>
  <c r="AP68" i="1"/>
  <c r="AQ67" i="1"/>
  <c r="AS67" i="1"/>
  <c r="AW68" i="1"/>
  <c r="AX67" i="1"/>
  <c r="AZ67" i="1"/>
  <c r="AS66" i="1"/>
  <c r="AT66" i="1"/>
  <c r="U57" i="1"/>
  <c r="Y55" i="1"/>
  <c r="X55" i="1"/>
  <c r="W55" i="1"/>
  <c r="AG55" i="1"/>
  <c r="V57" i="1"/>
  <c r="Z57" i="1"/>
  <c r="BA67" i="1"/>
  <c r="AU67" i="1"/>
  <c r="BB67" i="1"/>
  <c r="AY67" i="1"/>
  <c r="AF55" i="1"/>
  <c r="AE55" i="1"/>
  <c r="AP69" i="1"/>
  <c r="AQ68" i="1"/>
  <c r="AU68" i="1"/>
  <c r="AN58" i="1"/>
  <c r="AW69" i="1"/>
  <c r="AX68" i="1"/>
  <c r="BA68" i="1"/>
  <c r="AB57" i="1"/>
  <c r="AC56" i="1"/>
  <c r="AD56" i="1"/>
  <c r="AR67" i="1"/>
  <c r="AT67" i="1"/>
  <c r="U58" i="1"/>
  <c r="Y56" i="1"/>
  <c r="X56" i="1"/>
  <c r="W56" i="1"/>
  <c r="X57" i="1"/>
  <c r="AG56" i="1"/>
  <c r="V58" i="1"/>
  <c r="Z58" i="1"/>
  <c r="AS68" i="1"/>
  <c r="BB68" i="1"/>
  <c r="AW70" i="1"/>
  <c r="AX69" i="1"/>
  <c r="AZ69" i="1"/>
  <c r="AY68" i="1"/>
  <c r="AN59" i="1"/>
  <c r="AE56" i="1"/>
  <c r="AB58" i="1"/>
  <c r="AC57" i="1"/>
  <c r="AD57" i="1"/>
  <c r="AZ68" i="1"/>
  <c r="AF56" i="1"/>
  <c r="AP70" i="1"/>
  <c r="AQ69" i="1"/>
  <c r="AR69" i="1"/>
  <c r="AT68" i="1"/>
  <c r="AR68" i="1"/>
  <c r="U59" i="1"/>
  <c r="Y57" i="1"/>
  <c r="W57" i="1"/>
  <c r="W58" i="1"/>
  <c r="AG57" i="1"/>
  <c r="AF57" i="1"/>
  <c r="V59" i="1"/>
  <c r="Z59" i="1"/>
  <c r="AU69" i="1"/>
  <c r="BB69" i="1"/>
  <c r="AY69" i="1"/>
  <c r="AE57" i="1"/>
  <c r="AP71" i="1"/>
  <c r="AQ70" i="1"/>
  <c r="AT70" i="1"/>
  <c r="BA69" i="1"/>
  <c r="AB59" i="1"/>
  <c r="AC58" i="1"/>
  <c r="AE58" i="1"/>
  <c r="AW71" i="1"/>
  <c r="AX70" i="1"/>
  <c r="AZ70" i="1"/>
  <c r="AN60" i="1"/>
  <c r="AT69" i="1"/>
  <c r="AS69" i="1"/>
  <c r="U60" i="1"/>
  <c r="Y58" i="1"/>
  <c r="X58" i="1"/>
  <c r="AG58" i="1"/>
  <c r="V60" i="1"/>
  <c r="Z60" i="1"/>
  <c r="AU70" i="1"/>
  <c r="BB70" i="1"/>
  <c r="AY70" i="1"/>
  <c r="AW72" i="1"/>
  <c r="AX71" i="1"/>
  <c r="BA71" i="1"/>
  <c r="AF58" i="1"/>
  <c r="AD58" i="1"/>
  <c r="BA70" i="1"/>
  <c r="AN61" i="1"/>
  <c r="AB60" i="1"/>
  <c r="AC59" i="1"/>
  <c r="AF59" i="1"/>
  <c r="AP72" i="1"/>
  <c r="AQ71" i="1"/>
  <c r="AS71" i="1"/>
  <c r="AR70" i="1"/>
  <c r="AS70" i="1"/>
  <c r="U61" i="1"/>
  <c r="Y59" i="1"/>
  <c r="X59" i="1"/>
  <c r="W59" i="1"/>
  <c r="AG59" i="1"/>
  <c r="V61" i="1"/>
  <c r="Z61" i="1"/>
  <c r="AU71" i="1"/>
  <c r="BB71" i="1"/>
  <c r="AY71" i="1"/>
  <c r="AZ71" i="1"/>
  <c r="AE59" i="1"/>
  <c r="AD59" i="1"/>
  <c r="AB61" i="1"/>
  <c r="AC60" i="1"/>
  <c r="AE60" i="1"/>
  <c r="AW73" i="1"/>
  <c r="AX72" i="1"/>
  <c r="AZ72" i="1"/>
  <c r="AP73" i="1"/>
  <c r="AQ72" i="1"/>
  <c r="AS72" i="1"/>
  <c r="AN62" i="1"/>
  <c r="AT71" i="1"/>
  <c r="AR71" i="1"/>
  <c r="U62" i="1"/>
  <c r="Y60" i="1"/>
  <c r="X60" i="1"/>
  <c r="W60" i="1"/>
  <c r="X61" i="1"/>
  <c r="AG60" i="1"/>
  <c r="V62" i="1"/>
  <c r="Z62" i="1"/>
  <c r="AU72" i="1"/>
  <c r="BB72" i="1"/>
  <c r="AD60" i="1"/>
  <c r="AF60" i="1"/>
  <c r="BA72" i="1"/>
  <c r="AP74" i="1"/>
  <c r="AQ73" i="1"/>
  <c r="AR73" i="1"/>
  <c r="AY72" i="1"/>
  <c r="AW74" i="1"/>
  <c r="AX73" i="1"/>
  <c r="AY73" i="1"/>
  <c r="AN63" i="1"/>
  <c r="AB62" i="1"/>
  <c r="AC61" i="1"/>
  <c r="AD61" i="1"/>
  <c r="AT72" i="1"/>
  <c r="AR72" i="1"/>
  <c r="U63" i="1"/>
  <c r="Y61" i="1"/>
  <c r="W61" i="1"/>
  <c r="AG61" i="1"/>
  <c r="V63" i="1"/>
  <c r="Z63" i="1"/>
  <c r="AU73" i="1"/>
  <c r="BB73" i="1"/>
  <c r="AE61" i="1"/>
  <c r="AF61" i="1"/>
  <c r="AN64" i="1"/>
  <c r="AB63" i="1"/>
  <c r="AC62" i="1"/>
  <c r="AD62" i="1"/>
  <c r="AZ73" i="1"/>
  <c r="BA73" i="1"/>
  <c r="AW75" i="1"/>
  <c r="AX74" i="1"/>
  <c r="AZ74" i="1"/>
  <c r="AP75" i="1"/>
  <c r="AQ74" i="1"/>
  <c r="AT74" i="1"/>
  <c r="AT73" i="1"/>
  <c r="AS73" i="1"/>
  <c r="U64" i="1"/>
  <c r="Y62" i="1"/>
  <c r="X62" i="1"/>
  <c r="W62" i="1"/>
  <c r="AG62" i="1"/>
  <c r="V64" i="1"/>
  <c r="Z64" i="1"/>
  <c r="AU74" i="1"/>
  <c r="BB74" i="1"/>
  <c r="AY74" i="1"/>
  <c r="BA74" i="1"/>
  <c r="AF62" i="1"/>
  <c r="AE62" i="1"/>
  <c r="AB64" i="1"/>
  <c r="AC63" i="1"/>
  <c r="AD63" i="1"/>
  <c r="AW76" i="1"/>
  <c r="AX75" i="1"/>
  <c r="BA75" i="1"/>
  <c r="AP76" i="1"/>
  <c r="AQ75" i="1"/>
  <c r="AS75" i="1"/>
  <c r="AN65" i="1"/>
  <c r="AR74" i="1"/>
  <c r="AS74" i="1"/>
  <c r="U65" i="1"/>
  <c r="Y63" i="1"/>
  <c r="X63" i="1"/>
  <c r="W63" i="1"/>
  <c r="X64" i="1"/>
  <c r="AG63" i="1"/>
  <c r="V65" i="1"/>
  <c r="Z65" i="1"/>
  <c r="AU75" i="1"/>
  <c r="BB75" i="1"/>
  <c r="AE63" i="1"/>
  <c r="AF63" i="1"/>
  <c r="AP77" i="1"/>
  <c r="AQ76" i="1"/>
  <c r="AT76" i="1"/>
  <c r="AW77" i="1"/>
  <c r="AX76" i="1"/>
  <c r="AZ76" i="1"/>
  <c r="AY75" i="1"/>
  <c r="AB65" i="1"/>
  <c r="AC64" i="1"/>
  <c r="AE64" i="1"/>
  <c r="AZ75" i="1"/>
  <c r="AN66" i="1"/>
  <c r="AR75" i="1"/>
  <c r="AT75" i="1"/>
  <c r="U66" i="1"/>
  <c r="Y64" i="1"/>
  <c r="W64" i="1"/>
  <c r="W65" i="1"/>
  <c r="AG64" i="1"/>
  <c r="V66" i="1"/>
  <c r="Z66" i="1"/>
  <c r="AU76" i="1"/>
  <c r="BB76" i="1"/>
  <c r="AY76" i="1"/>
  <c r="AB66" i="1"/>
  <c r="AC65" i="1"/>
  <c r="AD65" i="1"/>
  <c r="AD64" i="1"/>
  <c r="BA76" i="1"/>
  <c r="AW78" i="1"/>
  <c r="AX77" i="1"/>
  <c r="BA77" i="1"/>
  <c r="AF64" i="1"/>
  <c r="AN67" i="1"/>
  <c r="AP78" i="1"/>
  <c r="AQ77" i="1"/>
  <c r="AR77" i="1"/>
  <c r="AR76" i="1"/>
  <c r="AS76" i="1"/>
  <c r="AK3" i="1"/>
  <c r="AL3" i="1"/>
  <c r="AK4" i="1"/>
  <c r="U67" i="1"/>
  <c r="Y65" i="1"/>
  <c r="X65" i="1"/>
  <c r="W66" i="1"/>
  <c r="AG65" i="1"/>
  <c r="V67" i="1"/>
  <c r="Z67" i="1"/>
  <c r="AU77" i="1"/>
  <c r="BB77" i="1"/>
  <c r="AF65" i="1"/>
  <c r="AE65" i="1"/>
  <c r="AW79" i="1"/>
  <c r="AX78" i="1"/>
  <c r="AZ78" i="1"/>
  <c r="AZ77" i="1"/>
  <c r="AP79" i="1"/>
  <c r="AQ78" i="1"/>
  <c r="AT78" i="1"/>
  <c r="AN68" i="1"/>
  <c r="AY77" i="1"/>
  <c r="AB67" i="1"/>
  <c r="AC66" i="1"/>
  <c r="AE66" i="1"/>
  <c r="AS77" i="1"/>
  <c r="AT77" i="1"/>
  <c r="AL4" i="1"/>
  <c r="U68" i="1"/>
  <c r="Y66" i="1"/>
  <c r="X66" i="1"/>
  <c r="AG66" i="1"/>
  <c r="V68" i="1"/>
  <c r="Z68" i="1"/>
  <c r="AU78" i="1"/>
  <c r="BB78" i="1"/>
  <c r="AF66" i="1"/>
  <c r="BA78" i="1"/>
  <c r="AY78" i="1"/>
  <c r="AD66" i="1"/>
  <c r="AN69" i="1"/>
  <c r="AP80" i="1"/>
  <c r="AQ79" i="1"/>
  <c r="AS79" i="1"/>
  <c r="AB68" i="1"/>
  <c r="AC67" i="1"/>
  <c r="AE67" i="1"/>
  <c r="AW80" i="1"/>
  <c r="AX79" i="1"/>
  <c r="AY79" i="1"/>
  <c r="AR78" i="1"/>
  <c r="AS78" i="1"/>
  <c r="AL5" i="1"/>
  <c r="AK5" i="1"/>
  <c r="U69" i="1"/>
  <c r="Y67" i="1"/>
  <c r="X67" i="1"/>
  <c r="W67" i="1"/>
  <c r="W68" i="1"/>
  <c r="AG67" i="1"/>
  <c r="V69" i="1"/>
  <c r="Z69" i="1"/>
  <c r="AU79" i="1"/>
  <c r="BB79" i="1"/>
  <c r="AD67" i="1"/>
  <c r="AB69" i="1"/>
  <c r="AC68" i="1"/>
  <c r="AD68" i="1"/>
  <c r="AP81" i="1"/>
  <c r="AQ80" i="1"/>
  <c r="AS80" i="1"/>
  <c r="AF67" i="1"/>
  <c r="AZ79" i="1"/>
  <c r="AW81" i="1"/>
  <c r="AX80" i="1"/>
  <c r="AZ80" i="1"/>
  <c r="BA79" i="1"/>
  <c r="AN70" i="1"/>
  <c r="AT79" i="1"/>
  <c r="AR79" i="1"/>
  <c r="AK6" i="1"/>
  <c r="AL6" i="1"/>
  <c r="U70" i="1"/>
  <c r="Y68" i="1"/>
  <c r="X68" i="1"/>
  <c r="X69" i="1"/>
  <c r="AG68" i="1"/>
  <c r="AF68" i="1"/>
  <c r="V70" i="1"/>
  <c r="Z70" i="1"/>
  <c r="AU80" i="1"/>
  <c r="BB80" i="1"/>
  <c r="AE68" i="1"/>
  <c r="AY80" i="1"/>
  <c r="BA80" i="1"/>
  <c r="AW82" i="1"/>
  <c r="AX81" i="1"/>
  <c r="BA81" i="1"/>
  <c r="AN71" i="1"/>
  <c r="AP82" i="1"/>
  <c r="AQ81" i="1"/>
  <c r="AR81" i="1"/>
  <c r="AB70" i="1"/>
  <c r="AC69" i="1"/>
  <c r="AE69" i="1"/>
  <c r="AR80" i="1"/>
  <c r="AT80" i="1"/>
  <c r="AL7" i="1"/>
  <c r="AK7" i="1"/>
  <c r="U71" i="1"/>
  <c r="Y69" i="1"/>
  <c r="W69" i="1"/>
  <c r="W70" i="1"/>
  <c r="AG69" i="1"/>
  <c r="V71" i="1"/>
  <c r="Z71" i="1"/>
  <c r="AU81" i="1"/>
  <c r="BB81" i="1"/>
  <c r="AF69" i="1"/>
  <c r="AZ81" i="1"/>
  <c r="AD69" i="1"/>
  <c r="AY81" i="1"/>
  <c r="AP83" i="1"/>
  <c r="AQ82" i="1"/>
  <c r="AT82" i="1"/>
  <c r="AN72" i="1"/>
  <c r="AB71" i="1"/>
  <c r="AC70" i="1"/>
  <c r="AD70" i="1"/>
  <c r="AW83" i="1"/>
  <c r="AX82" i="1"/>
  <c r="AZ82" i="1"/>
  <c r="AS81" i="1"/>
  <c r="AT81" i="1"/>
  <c r="AK8" i="1"/>
  <c r="AL9" i="1"/>
  <c r="AL8" i="1"/>
  <c r="U72" i="1"/>
  <c r="Y70" i="1"/>
  <c r="X70" i="1"/>
  <c r="X71" i="1"/>
  <c r="AG70" i="1"/>
  <c r="V72" i="1"/>
  <c r="Z72" i="1"/>
  <c r="AU82" i="1"/>
  <c r="BB82" i="1"/>
  <c r="BA82" i="1"/>
  <c r="AY82" i="1"/>
  <c r="AE70" i="1"/>
  <c r="AN73" i="1"/>
  <c r="AW84" i="1"/>
  <c r="AX83" i="1"/>
  <c r="AZ83" i="1"/>
  <c r="AB72" i="1"/>
  <c r="AC71" i="1"/>
  <c r="AD71" i="1"/>
  <c r="AF70" i="1"/>
  <c r="AP84" i="1"/>
  <c r="AQ83" i="1"/>
  <c r="AS83" i="1"/>
  <c r="AR82" i="1"/>
  <c r="AS82" i="1"/>
  <c r="AK9" i="1"/>
  <c r="U73" i="1"/>
  <c r="Y71" i="1"/>
  <c r="W71" i="1"/>
  <c r="W72" i="1"/>
  <c r="AG71" i="1"/>
  <c r="V73" i="1"/>
  <c r="Z73" i="1"/>
  <c r="AF71" i="1"/>
  <c r="AU83" i="1"/>
  <c r="BB83" i="1"/>
  <c r="BA83" i="1"/>
  <c r="AN74" i="1"/>
  <c r="AW85" i="1"/>
  <c r="AX84" i="1"/>
  <c r="AY84" i="1"/>
  <c r="AP85" i="1"/>
  <c r="AQ84" i="1"/>
  <c r="AS84" i="1"/>
  <c r="AE71" i="1"/>
  <c r="AY83" i="1"/>
  <c r="AB73" i="1"/>
  <c r="AC72" i="1"/>
  <c r="AF72" i="1"/>
  <c r="AR83" i="1"/>
  <c r="AT83" i="1"/>
  <c r="AL11" i="1"/>
  <c r="AL10" i="1"/>
  <c r="AK10" i="1"/>
  <c r="U74" i="1"/>
  <c r="Y72" i="1"/>
  <c r="X72" i="1"/>
  <c r="X73" i="1"/>
  <c r="AG72" i="1"/>
  <c r="V74" i="1"/>
  <c r="Z74" i="1"/>
  <c r="AU84" i="1"/>
  <c r="BB84" i="1"/>
  <c r="AE72" i="1"/>
  <c r="BA84" i="1"/>
  <c r="AP86" i="1"/>
  <c r="AQ85" i="1"/>
  <c r="AR85" i="1"/>
  <c r="AZ84" i="1"/>
  <c r="AN75" i="1"/>
  <c r="AW86" i="1"/>
  <c r="AX85" i="1"/>
  <c r="AZ85" i="1"/>
  <c r="AB74" i="1"/>
  <c r="AC73" i="1"/>
  <c r="AF73" i="1"/>
  <c r="AD72" i="1"/>
  <c r="AK11" i="1"/>
  <c r="AR84" i="1"/>
  <c r="AT84" i="1"/>
  <c r="U75" i="1"/>
  <c r="Y73" i="1"/>
  <c r="W73" i="1"/>
  <c r="X74" i="1"/>
  <c r="AG73" i="1"/>
  <c r="V75" i="1"/>
  <c r="Z75" i="1"/>
  <c r="AY85" i="1"/>
  <c r="BA85" i="1"/>
  <c r="AU85" i="1"/>
  <c r="BB85" i="1"/>
  <c r="AD73" i="1"/>
  <c r="AN76" i="1"/>
  <c r="AE73" i="1"/>
  <c r="AB75" i="1"/>
  <c r="AC74" i="1"/>
  <c r="AE74" i="1"/>
  <c r="AP87" i="1"/>
  <c r="AQ86" i="1"/>
  <c r="AT86" i="1"/>
  <c r="AW87" i="1"/>
  <c r="AX86" i="1"/>
  <c r="AZ86" i="1"/>
  <c r="AS85" i="1"/>
  <c r="AT85" i="1"/>
  <c r="AK12" i="1"/>
  <c r="AL12" i="1"/>
  <c r="U76" i="1"/>
  <c r="Y74" i="1"/>
  <c r="W74" i="1"/>
  <c r="X75" i="1"/>
  <c r="AG74" i="1"/>
  <c r="V76" i="1"/>
  <c r="Z76" i="1"/>
  <c r="BA86" i="1"/>
  <c r="AU86" i="1"/>
  <c r="AY86" i="1"/>
  <c r="BB86" i="1"/>
  <c r="AD74" i="1"/>
  <c r="AF74" i="1"/>
  <c r="AP88" i="1"/>
  <c r="AQ87" i="1"/>
  <c r="AU87" i="1"/>
  <c r="AW88" i="1"/>
  <c r="AX87" i="1"/>
  <c r="AZ87" i="1"/>
  <c r="AB76" i="1"/>
  <c r="AC75" i="1"/>
  <c r="AE75" i="1"/>
  <c r="AN77" i="1"/>
  <c r="AS86" i="1"/>
  <c r="AR86" i="1"/>
  <c r="AL13" i="1"/>
  <c r="AK14" i="1"/>
  <c r="AK13" i="1"/>
  <c r="U77" i="1"/>
  <c r="Y75" i="1"/>
  <c r="W75" i="1"/>
  <c r="AG75" i="1"/>
  <c r="V77" i="1"/>
  <c r="Z77" i="1"/>
  <c r="AT87" i="1"/>
  <c r="BB87" i="1"/>
  <c r="AF75" i="1"/>
  <c r="AB77" i="1"/>
  <c r="AC76" i="1"/>
  <c r="AF76" i="1"/>
  <c r="AD75" i="1"/>
  <c r="AY87" i="1"/>
  <c r="AW89" i="1"/>
  <c r="AX88" i="1"/>
  <c r="BA88" i="1"/>
  <c r="AN78" i="1"/>
  <c r="AP89" i="1"/>
  <c r="AQ88" i="1"/>
  <c r="AS88" i="1"/>
  <c r="BA87" i="1"/>
  <c r="AS87" i="1"/>
  <c r="AR87" i="1"/>
  <c r="AL14" i="1"/>
  <c r="U78" i="1"/>
  <c r="Y76" i="1"/>
  <c r="X76" i="1"/>
  <c r="W76" i="1"/>
  <c r="X77" i="1"/>
  <c r="AG76" i="1"/>
  <c r="V78" i="1"/>
  <c r="Z78" i="1"/>
  <c r="AU88" i="1"/>
  <c r="BB88" i="1"/>
  <c r="AE76" i="1"/>
  <c r="AD76" i="1"/>
  <c r="AN79" i="1"/>
  <c r="AW90" i="1"/>
  <c r="AX89" i="1"/>
  <c r="BA89" i="1"/>
  <c r="AY88" i="1"/>
  <c r="AZ88" i="1"/>
  <c r="AP90" i="1"/>
  <c r="AQ89" i="1"/>
  <c r="AR89" i="1"/>
  <c r="AB78" i="1"/>
  <c r="AC77" i="1"/>
  <c r="AF77" i="1"/>
  <c r="AT88" i="1"/>
  <c r="AR88" i="1"/>
  <c r="AL15" i="1"/>
  <c r="AK15" i="1"/>
  <c r="AK16" i="1"/>
  <c r="U79" i="1"/>
  <c r="Y77" i="1"/>
  <c r="W77" i="1"/>
  <c r="W78" i="1"/>
  <c r="AG77" i="1"/>
  <c r="V79" i="1"/>
  <c r="Z79" i="1"/>
  <c r="AU89" i="1"/>
  <c r="BB89" i="1"/>
  <c r="AY89" i="1"/>
  <c r="AE77" i="1"/>
  <c r="AZ89" i="1"/>
  <c r="AB79" i="1"/>
  <c r="AC78" i="1"/>
  <c r="AE78" i="1"/>
  <c r="AD77" i="1"/>
  <c r="AP91" i="1"/>
  <c r="AQ90" i="1"/>
  <c r="AU90" i="1"/>
  <c r="AN80" i="1"/>
  <c r="AW91" i="1"/>
  <c r="AX90" i="1"/>
  <c r="AZ90" i="1"/>
  <c r="AS89" i="1"/>
  <c r="AT89" i="1"/>
  <c r="AT90" i="1"/>
  <c r="AL16" i="1"/>
  <c r="AL17" i="1"/>
  <c r="U80" i="1"/>
  <c r="Y78" i="1"/>
  <c r="X78" i="1"/>
  <c r="AG78" i="1"/>
  <c r="V80" i="1"/>
  <c r="Z80" i="1"/>
  <c r="BB90" i="1"/>
  <c r="BA90" i="1"/>
  <c r="AP92" i="1"/>
  <c r="AQ91" i="1"/>
  <c r="AU91" i="1"/>
  <c r="AD78" i="1"/>
  <c r="AW92" i="1"/>
  <c r="AX91" i="1"/>
  <c r="BA91" i="1"/>
  <c r="AF78" i="1"/>
  <c r="AN81" i="1"/>
  <c r="AB80" i="1"/>
  <c r="AC79" i="1"/>
  <c r="AD79" i="1"/>
  <c r="AY90" i="1"/>
  <c r="AR90" i="1"/>
  <c r="AS90" i="1"/>
  <c r="AK17" i="1"/>
  <c r="AK18" i="1"/>
  <c r="U81" i="1"/>
  <c r="Y79" i="1"/>
  <c r="X79" i="1"/>
  <c r="W79" i="1"/>
  <c r="W80" i="1"/>
  <c r="AG79" i="1"/>
  <c r="AR91" i="1"/>
  <c r="V81" i="1"/>
  <c r="Z81" i="1"/>
  <c r="BB91" i="1"/>
  <c r="AF79" i="1"/>
  <c r="AZ91" i="1"/>
  <c r="AE79" i="1"/>
  <c r="AY91" i="1"/>
  <c r="AN82" i="1"/>
  <c r="AW93" i="1"/>
  <c r="AX92" i="1"/>
  <c r="AZ92" i="1"/>
  <c r="AB81" i="1"/>
  <c r="AC80" i="1"/>
  <c r="AE80" i="1"/>
  <c r="AP93" i="1"/>
  <c r="AQ92" i="1"/>
  <c r="AR92" i="1"/>
  <c r="AT91" i="1"/>
  <c r="AS91" i="1"/>
  <c r="AL18" i="1"/>
  <c r="AK19" i="1"/>
  <c r="U82" i="1"/>
  <c r="Y80" i="1"/>
  <c r="X80" i="1"/>
  <c r="X81" i="1"/>
  <c r="AG80" i="1"/>
  <c r="V82" i="1"/>
  <c r="Z82" i="1"/>
  <c r="AU92" i="1"/>
  <c r="BB92" i="1"/>
  <c r="AY92" i="1"/>
  <c r="BA92" i="1"/>
  <c r="AP94" i="1"/>
  <c r="AQ93" i="1"/>
  <c r="AR93" i="1"/>
  <c r="AB82" i="1"/>
  <c r="AC81" i="1"/>
  <c r="AF81" i="1"/>
  <c r="AD80" i="1"/>
  <c r="AW94" i="1"/>
  <c r="AX93" i="1"/>
  <c r="AY93" i="1"/>
  <c r="AF80" i="1"/>
  <c r="AN83" i="1"/>
  <c r="AT92" i="1"/>
  <c r="AS92" i="1"/>
  <c r="AL19" i="1"/>
  <c r="AL20" i="1"/>
  <c r="U83" i="1"/>
  <c r="Y81" i="1"/>
  <c r="W81" i="1"/>
  <c r="W82" i="1"/>
  <c r="AG81" i="1"/>
  <c r="V83" i="1"/>
  <c r="Z83" i="1"/>
  <c r="AU93" i="1"/>
  <c r="BB93" i="1"/>
  <c r="AW95" i="1"/>
  <c r="AX94" i="1"/>
  <c r="AZ94" i="1"/>
  <c r="BA93" i="1"/>
  <c r="AD81" i="1"/>
  <c r="AZ93" i="1"/>
  <c r="AB83" i="1"/>
  <c r="AC82" i="1"/>
  <c r="AE82" i="1"/>
  <c r="AE81" i="1"/>
  <c r="AN84" i="1"/>
  <c r="AP95" i="1"/>
  <c r="AQ94" i="1"/>
  <c r="AT94" i="1"/>
  <c r="AS93" i="1"/>
  <c r="AT93" i="1"/>
  <c r="AK20" i="1"/>
  <c r="U84" i="1"/>
  <c r="Y82" i="1"/>
  <c r="X82" i="1"/>
  <c r="X83" i="1"/>
  <c r="AG82" i="1"/>
  <c r="V84" i="1"/>
  <c r="Z84" i="1"/>
  <c r="AU94" i="1"/>
  <c r="BA94" i="1"/>
  <c r="BB94" i="1"/>
  <c r="AY94" i="1"/>
  <c r="AD82" i="1"/>
  <c r="AB84" i="1"/>
  <c r="AC83" i="1"/>
  <c r="AF83" i="1"/>
  <c r="AP96" i="1"/>
  <c r="AQ95" i="1"/>
  <c r="AT95" i="1"/>
  <c r="AN85" i="1"/>
  <c r="AF82" i="1"/>
  <c r="AW96" i="1"/>
  <c r="AX95" i="1"/>
  <c r="BA95" i="1"/>
  <c r="AR94" i="1"/>
  <c r="AS94" i="1"/>
  <c r="AL21" i="1"/>
  <c r="AK21" i="1"/>
  <c r="AK22" i="1"/>
  <c r="U85" i="1"/>
  <c r="Y83" i="1"/>
  <c r="W83" i="1"/>
  <c r="W84" i="1"/>
  <c r="AG83" i="1"/>
  <c r="V85" i="1"/>
  <c r="Z85" i="1"/>
  <c r="AU95" i="1"/>
  <c r="BB95" i="1"/>
  <c r="AE83" i="1"/>
  <c r="AZ95" i="1"/>
  <c r="AY95" i="1"/>
  <c r="AD83" i="1"/>
  <c r="AW97" i="1"/>
  <c r="AX96" i="1"/>
  <c r="AY96" i="1"/>
  <c r="AP97" i="1"/>
  <c r="AQ96" i="1"/>
  <c r="AS96" i="1"/>
  <c r="AN86" i="1"/>
  <c r="AB85" i="1"/>
  <c r="AC84" i="1"/>
  <c r="AE84" i="1"/>
  <c r="AR95" i="1"/>
  <c r="AS95" i="1"/>
  <c r="AL22" i="1"/>
  <c r="U86" i="1"/>
  <c r="Y84" i="1"/>
  <c r="X84" i="1"/>
  <c r="X85" i="1"/>
  <c r="AG84" i="1"/>
  <c r="V86" i="1"/>
  <c r="Z86" i="1"/>
  <c r="AU96" i="1"/>
  <c r="BB96" i="1"/>
  <c r="BA96" i="1"/>
  <c r="AF84" i="1"/>
  <c r="AZ96" i="1"/>
  <c r="AD84" i="1"/>
  <c r="AP98" i="1"/>
  <c r="AQ97" i="1"/>
  <c r="AR97" i="1"/>
  <c r="AN87" i="1"/>
  <c r="AB86" i="1"/>
  <c r="AC85" i="1"/>
  <c r="AE85" i="1"/>
  <c r="AW98" i="1"/>
  <c r="AX97" i="1"/>
  <c r="BB97" i="1"/>
  <c r="AT96" i="1"/>
  <c r="AR96" i="1"/>
  <c r="AK23" i="1"/>
  <c r="AK24" i="1"/>
  <c r="AL23" i="1"/>
  <c r="U87" i="1"/>
  <c r="Y85" i="1"/>
  <c r="W85" i="1"/>
  <c r="W86" i="1"/>
  <c r="AG85" i="1"/>
  <c r="V87" i="1"/>
  <c r="Z87" i="1"/>
  <c r="AU97" i="1"/>
  <c r="AB87" i="1"/>
  <c r="AC86" i="1"/>
  <c r="AF86" i="1"/>
  <c r="AN88" i="1"/>
  <c r="BA97" i="1"/>
  <c r="AZ97" i="1"/>
  <c r="AY97" i="1"/>
  <c r="AW99" i="1"/>
  <c r="AX98" i="1"/>
  <c r="AZ98" i="1"/>
  <c r="AD85" i="1"/>
  <c r="AF85" i="1"/>
  <c r="AP99" i="1"/>
  <c r="AQ98" i="1"/>
  <c r="AT98" i="1"/>
  <c r="AS97" i="1"/>
  <c r="AT97" i="1"/>
  <c r="AL24" i="1"/>
  <c r="AL25" i="1"/>
  <c r="U88" i="1"/>
  <c r="Y86" i="1"/>
  <c r="X86" i="1"/>
  <c r="X87" i="1"/>
  <c r="AG86" i="1"/>
  <c r="AD86" i="1"/>
  <c r="V88" i="1"/>
  <c r="Z88" i="1"/>
  <c r="AU98" i="1"/>
  <c r="BB98" i="1"/>
  <c r="AE86" i="1"/>
  <c r="BA98" i="1"/>
  <c r="AY98" i="1"/>
  <c r="AP100" i="1"/>
  <c r="AQ99" i="1"/>
  <c r="AT99" i="1"/>
  <c r="AB88" i="1"/>
  <c r="AC87" i="1"/>
  <c r="AD87" i="1"/>
  <c r="AN89" i="1"/>
  <c r="AW100" i="1"/>
  <c r="AX99" i="1"/>
  <c r="AY99" i="1"/>
  <c r="AR98" i="1"/>
  <c r="AS98" i="1"/>
  <c r="AK25" i="1"/>
  <c r="AK26" i="1"/>
  <c r="U89" i="1"/>
  <c r="Y87" i="1"/>
  <c r="W87" i="1"/>
  <c r="W88" i="1"/>
  <c r="AG87" i="1"/>
  <c r="V89" i="1"/>
  <c r="Z89" i="1"/>
  <c r="AU99" i="1"/>
  <c r="BB99" i="1"/>
  <c r="AF87" i="1"/>
  <c r="AE87" i="1"/>
  <c r="AW101" i="1"/>
  <c r="AX100" i="1"/>
  <c r="BA100" i="1"/>
  <c r="AB89" i="1"/>
  <c r="AC88" i="1"/>
  <c r="AE88" i="1"/>
  <c r="AN90" i="1"/>
  <c r="AZ99" i="1"/>
  <c r="BA99" i="1"/>
  <c r="AP101" i="1"/>
  <c r="AQ100" i="1"/>
  <c r="AS100" i="1"/>
  <c r="AR99" i="1"/>
  <c r="AS99" i="1"/>
  <c r="AL26" i="1"/>
  <c r="AL27" i="1"/>
  <c r="U90" i="1"/>
  <c r="Y88" i="1"/>
  <c r="X88" i="1"/>
  <c r="X89" i="1"/>
  <c r="AG88" i="1"/>
  <c r="V90" i="1"/>
  <c r="Z90" i="1"/>
  <c r="AU100" i="1"/>
  <c r="BB100" i="1"/>
  <c r="AY100" i="1"/>
  <c r="AZ100" i="1"/>
  <c r="AF88" i="1"/>
  <c r="AP102" i="1"/>
  <c r="AQ101" i="1"/>
  <c r="AU101" i="1"/>
  <c r="AB90" i="1"/>
  <c r="AC89" i="1"/>
  <c r="AF89" i="1"/>
  <c r="AN91" i="1"/>
  <c r="AD88" i="1"/>
  <c r="AW102" i="1"/>
  <c r="AX101" i="1"/>
  <c r="BA101" i="1"/>
  <c r="AR100" i="1"/>
  <c r="AT100" i="1"/>
  <c r="AK27" i="1"/>
  <c r="U91" i="1"/>
  <c r="Y89" i="1"/>
  <c r="W89" i="1"/>
  <c r="W90" i="1"/>
  <c r="AG89" i="1"/>
  <c r="V91" i="1"/>
  <c r="Z91" i="1"/>
  <c r="AS101" i="1"/>
  <c r="BB101" i="1"/>
  <c r="AY101" i="1"/>
  <c r="AD89" i="1"/>
  <c r="AN92" i="1"/>
  <c r="AB91" i="1"/>
  <c r="AC90" i="1"/>
  <c r="AF90" i="1"/>
  <c r="AW103" i="1"/>
  <c r="AX102" i="1"/>
  <c r="AZ102" i="1"/>
  <c r="AE89" i="1"/>
  <c r="AZ101" i="1"/>
  <c r="AP103" i="1"/>
  <c r="AQ102" i="1"/>
  <c r="AT102" i="1"/>
  <c r="AR101" i="1"/>
  <c r="AT101" i="1"/>
  <c r="AL28" i="1"/>
  <c r="AK28" i="1"/>
  <c r="AL29" i="1"/>
  <c r="U92" i="1"/>
  <c r="Y90" i="1"/>
  <c r="X90" i="1"/>
  <c r="AG90" i="1"/>
  <c r="V92" i="1"/>
  <c r="Z92" i="1"/>
  <c r="AU102" i="1"/>
  <c r="BB102" i="1"/>
  <c r="AY102" i="1"/>
  <c r="AD90" i="1"/>
  <c r="AE90" i="1"/>
  <c r="BA102" i="1"/>
  <c r="AW104" i="1"/>
  <c r="AX103" i="1"/>
  <c r="AZ103" i="1"/>
  <c r="AB92" i="1"/>
  <c r="AC91" i="1"/>
  <c r="AD91" i="1"/>
  <c r="AP104" i="1"/>
  <c r="AU104" i="1"/>
  <c r="AQ103" i="1"/>
  <c r="AS103" i="1"/>
  <c r="AN93" i="1"/>
  <c r="AK29" i="1"/>
  <c r="AR102" i="1"/>
  <c r="AS102" i="1"/>
  <c r="AK30" i="1"/>
  <c r="U93" i="1"/>
  <c r="Y91" i="1"/>
  <c r="X91" i="1"/>
  <c r="W91" i="1"/>
  <c r="X92" i="1"/>
  <c r="AG91" i="1"/>
  <c r="V93" i="1"/>
  <c r="Z93" i="1"/>
  <c r="AU103" i="1"/>
  <c r="BB103" i="1"/>
  <c r="BA103" i="1"/>
  <c r="AY103" i="1"/>
  <c r="AF91" i="1"/>
  <c r="AE91" i="1"/>
  <c r="AB93" i="1"/>
  <c r="AC92" i="1"/>
  <c r="AF92" i="1"/>
  <c r="AP105" i="1"/>
  <c r="AU105" i="1"/>
  <c r="AQ104" i="1"/>
  <c r="AS104" i="1"/>
  <c r="AN94" i="1"/>
  <c r="AW105" i="1"/>
  <c r="AX104" i="1"/>
  <c r="AY104" i="1"/>
  <c r="AR103" i="1"/>
  <c r="AT103" i="1"/>
  <c r="AL30" i="1"/>
  <c r="AK31" i="1"/>
  <c r="U94" i="1"/>
  <c r="Y92" i="1"/>
  <c r="W92" i="1"/>
  <c r="X93" i="1"/>
  <c r="AG92" i="1"/>
  <c r="V94" i="1"/>
  <c r="Z94" i="1"/>
  <c r="BB104" i="1"/>
  <c r="AD92" i="1"/>
  <c r="AE92" i="1"/>
  <c r="AW106" i="1"/>
  <c r="AX105" i="1"/>
  <c r="BA105" i="1"/>
  <c r="AZ104" i="1"/>
  <c r="AP106" i="1"/>
  <c r="AU106" i="1"/>
  <c r="AQ105" i="1"/>
  <c r="AR105" i="1"/>
  <c r="AN95" i="1"/>
  <c r="BA104" i="1"/>
  <c r="AB94" i="1"/>
  <c r="AC93" i="1"/>
  <c r="AF93" i="1"/>
  <c r="AT104" i="1"/>
  <c r="AR104" i="1"/>
  <c r="AL31" i="1"/>
  <c r="U95" i="1"/>
  <c r="Y93" i="1"/>
  <c r="W93" i="1"/>
  <c r="W94" i="1"/>
  <c r="AG93" i="1"/>
  <c r="V95" i="1"/>
  <c r="Z95" i="1"/>
  <c r="BB105" i="1"/>
  <c r="AZ105" i="1"/>
  <c r="AY105" i="1"/>
  <c r="AE93" i="1"/>
  <c r="AD93" i="1"/>
  <c r="AN96" i="1"/>
  <c r="AB95" i="1"/>
  <c r="AC94" i="1"/>
  <c r="AE94" i="1"/>
  <c r="AP107" i="1"/>
  <c r="AU107" i="1"/>
  <c r="AQ106" i="1"/>
  <c r="AS106" i="1"/>
  <c r="AW107" i="1"/>
  <c r="AX106" i="1"/>
  <c r="AZ106" i="1"/>
  <c r="AT105" i="1"/>
  <c r="AS105" i="1"/>
  <c r="AK32" i="1"/>
  <c r="AL32" i="1"/>
  <c r="U96" i="1"/>
  <c r="Y94" i="1"/>
  <c r="X94" i="1"/>
  <c r="X95" i="1"/>
  <c r="AG94" i="1"/>
  <c r="V96" i="1"/>
  <c r="Z96" i="1"/>
  <c r="BB106" i="1"/>
  <c r="AW108" i="1"/>
  <c r="AX107" i="1"/>
  <c r="AZ107" i="1"/>
  <c r="AD94" i="1"/>
  <c r="AY106" i="1"/>
  <c r="AB96" i="1"/>
  <c r="AC95" i="1"/>
  <c r="AD95" i="1"/>
  <c r="AF94" i="1"/>
  <c r="BA106" i="1"/>
  <c r="AP108" i="1"/>
  <c r="AU108" i="1"/>
  <c r="AQ107" i="1"/>
  <c r="AT107" i="1"/>
  <c r="AN97" i="1"/>
  <c r="BA107" i="1"/>
  <c r="AR106" i="1"/>
  <c r="AT106" i="1"/>
  <c r="AK33" i="1"/>
  <c r="AL33" i="1"/>
  <c r="U97" i="1"/>
  <c r="Y95" i="1"/>
  <c r="W95" i="1"/>
  <c r="AG95" i="1"/>
  <c r="V97" i="1"/>
  <c r="Z97" i="1"/>
  <c r="AY107" i="1"/>
  <c r="BB107" i="1"/>
  <c r="AE95" i="1"/>
  <c r="AB97" i="1"/>
  <c r="AC96" i="1"/>
  <c r="AE96" i="1"/>
  <c r="AP109" i="1"/>
  <c r="AU109" i="1"/>
  <c r="AQ108" i="1"/>
  <c r="AS108" i="1"/>
  <c r="AN98" i="1"/>
  <c r="AF95" i="1"/>
  <c r="AW109" i="1"/>
  <c r="AX108" i="1"/>
  <c r="AZ108" i="1"/>
  <c r="AR107" i="1"/>
  <c r="AS107" i="1"/>
  <c r="AK34" i="1"/>
  <c r="AL34" i="1"/>
  <c r="AL35" i="1"/>
  <c r="U98" i="1"/>
  <c r="Y96" i="1"/>
  <c r="X96" i="1"/>
  <c r="W96" i="1"/>
  <c r="X97" i="1"/>
  <c r="AG96" i="1"/>
  <c r="V98" i="1"/>
  <c r="Z98" i="1"/>
  <c r="BB108" i="1"/>
  <c r="BA108" i="1"/>
  <c r="AF96" i="1"/>
  <c r="AD96" i="1"/>
  <c r="AP110" i="1"/>
  <c r="AU110" i="1"/>
  <c r="AQ109" i="1"/>
  <c r="AS109" i="1"/>
  <c r="AW110" i="1"/>
  <c r="AX109" i="1"/>
  <c r="AZ109" i="1"/>
  <c r="AB98" i="1"/>
  <c r="AC97" i="1"/>
  <c r="AF97" i="1"/>
  <c r="AN99" i="1"/>
  <c r="AY108" i="1"/>
  <c r="AR108" i="1"/>
  <c r="AT108" i="1"/>
  <c r="AK35" i="1"/>
  <c r="AL36" i="1"/>
  <c r="U99" i="1"/>
  <c r="Y97" i="1"/>
  <c r="W97" i="1"/>
  <c r="W98" i="1"/>
  <c r="AG97" i="1"/>
  <c r="V99" i="1"/>
  <c r="Z99" i="1"/>
  <c r="BB109" i="1"/>
  <c r="AY109" i="1"/>
  <c r="AD97" i="1"/>
  <c r="BA109" i="1"/>
  <c r="AN100" i="1"/>
  <c r="AB99" i="1"/>
  <c r="AC98" i="1"/>
  <c r="AE98" i="1"/>
  <c r="AW111" i="1"/>
  <c r="AX110" i="1"/>
  <c r="AZ110" i="1"/>
  <c r="AE97" i="1"/>
  <c r="AP111" i="1"/>
  <c r="AU111" i="1"/>
  <c r="AQ110" i="1"/>
  <c r="AT110" i="1"/>
  <c r="AR109" i="1"/>
  <c r="AT109" i="1"/>
  <c r="AK36" i="1"/>
  <c r="U100" i="1"/>
  <c r="Y98" i="1"/>
  <c r="X98" i="1"/>
  <c r="AG98" i="1"/>
  <c r="V100" i="1"/>
  <c r="Z100" i="1"/>
  <c r="BB110" i="1"/>
  <c r="AF98" i="1"/>
  <c r="BA110" i="1"/>
  <c r="AB100" i="1"/>
  <c r="AC99" i="1"/>
  <c r="AF99" i="1"/>
  <c r="AP112" i="1"/>
  <c r="AU112" i="1"/>
  <c r="AQ111" i="1"/>
  <c r="AS111" i="1"/>
  <c r="AW112" i="1"/>
  <c r="AX111" i="1"/>
  <c r="AZ111" i="1"/>
  <c r="AD98" i="1"/>
  <c r="AY110" i="1"/>
  <c r="AN101" i="1"/>
  <c r="AR110" i="1"/>
  <c r="AS110" i="1"/>
  <c r="AL37" i="1"/>
  <c r="AK37" i="1"/>
  <c r="AL38" i="1"/>
  <c r="U101" i="1"/>
  <c r="Y99" i="1"/>
  <c r="X99" i="1"/>
  <c r="W99" i="1"/>
  <c r="W100" i="1"/>
  <c r="AG99" i="1"/>
  <c r="V101" i="1"/>
  <c r="Z101" i="1"/>
  <c r="BB111" i="1"/>
  <c r="AE99" i="1"/>
  <c r="AD99" i="1"/>
  <c r="BA111" i="1"/>
  <c r="AW113" i="1"/>
  <c r="AX112" i="1"/>
  <c r="AZ112" i="1"/>
  <c r="AP113" i="1"/>
  <c r="AU113" i="1"/>
  <c r="AQ112" i="1"/>
  <c r="AS112" i="1"/>
  <c r="AN102" i="1"/>
  <c r="AB101" i="1"/>
  <c r="AC100" i="1"/>
  <c r="AF100" i="1"/>
  <c r="AY111" i="1"/>
  <c r="AR111" i="1"/>
  <c r="AT111" i="1"/>
  <c r="AK38" i="1"/>
  <c r="AK39" i="1"/>
  <c r="U102" i="1"/>
  <c r="Y100" i="1"/>
  <c r="X100" i="1"/>
  <c r="X101" i="1"/>
  <c r="AG100" i="1"/>
  <c r="V102" i="1"/>
  <c r="Z102" i="1"/>
  <c r="BB112" i="1"/>
  <c r="BA112" i="1"/>
  <c r="AE100" i="1"/>
  <c r="AD100" i="1"/>
  <c r="AY112" i="1"/>
  <c r="AN103" i="1"/>
  <c r="AB102" i="1"/>
  <c r="AC101" i="1"/>
  <c r="AF101" i="1"/>
  <c r="AP114" i="1"/>
  <c r="AU114" i="1"/>
  <c r="AQ113" i="1"/>
  <c r="AR113" i="1"/>
  <c r="AW114" i="1"/>
  <c r="AX113" i="1"/>
  <c r="BA113" i="1"/>
  <c r="AT112" i="1"/>
  <c r="AR112" i="1"/>
  <c r="AL39" i="1"/>
  <c r="U103" i="1"/>
  <c r="Y101" i="1"/>
  <c r="W101" i="1"/>
  <c r="W102" i="1"/>
  <c r="AG101" i="1"/>
  <c r="V103" i="1"/>
  <c r="Z103" i="1"/>
  <c r="BB113" i="1"/>
  <c r="AD101" i="1"/>
  <c r="AW115" i="1"/>
  <c r="AX114" i="1"/>
  <c r="AZ114" i="1"/>
  <c r="AE101" i="1"/>
  <c r="AZ113" i="1"/>
  <c r="AB103" i="1"/>
  <c r="AC102" i="1"/>
  <c r="AD102" i="1"/>
  <c r="AP115" i="1"/>
  <c r="AU115" i="1"/>
  <c r="AQ114" i="1"/>
  <c r="AT114" i="1"/>
  <c r="AY113" i="1"/>
  <c r="AN104" i="1"/>
  <c r="AT113" i="1"/>
  <c r="AS113" i="1"/>
  <c r="AK40" i="1"/>
  <c r="AL40" i="1"/>
  <c r="U104" i="1"/>
  <c r="Y102" i="1"/>
  <c r="X102" i="1"/>
  <c r="X103" i="1"/>
  <c r="AG102" i="1"/>
  <c r="V104" i="1"/>
  <c r="Z104" i="1"/>
  <c r="BB114" i="1"/>
  <c r="AE102" i="1"/>
  <c r="AY114" i="1"/>
  <c r="AP116" i="1"/>
  <c r="AU116" i="1"/>
  <c r="AQ115" i="1"/>
  <c r="AS115" i="1"/>
  <c r="AB104" i="1"/>
  <c r="AC103" i="1"/>
  <c r="AD103" i="1"/>
  <c r="AF102" i="1"/>
  <c r="AN105" i="1"/>
  <c r="BA114" i="1"/>
  <c r="AW116" i="1"/>
  <c r="AX115" i="1"/>
  <c r="AY115" i="1"/>
  <c r="AR114" i="1"/>
  <c r="AS114" i="1"/>
  <c r="AK41" i="1"/>
  <c r="AL41" i="1"/>
  <c r="AK42" i="1"/>
  <c r="U105" i="1"/>
  <c r="Y103" i="1"/>
  <c r="W103" i="1"/>
  <c r="W104" i="1"/>
  <c r="AG103" i="1"/>
  <c r="V105" i="1"/>
  <c r="Z105" i="1"/>
  <c r="BB115" i="1"/>
  <c r="AZ115" i="1"/>
  <c r="BA115" i="1"/>
  <c r="AF103" i="1"/>
  <c r="AE103" i="1"/>
  <c r="AN106" i="1"/>
  <c r="AB105" i="1"/>
  <c r="AC104" i="1"/>
  <c r="AE104" i="1"/>
  <c r="AW117" i="1"/>
  <c r="AX116" i="1"/>
  <c r="BA116" i="1"/>
  <c r="AP117" i="1"/>
  <c r="AU117" i="1"/>
  <c r="AQ116" i="1"/>
  <c r="AS116" i="1"/>
  <c r="AT115" i="1"/>
  <c r="AR115" i="1"/>
  <c r="AL42" i="1"/>
  <c r="AL43" i="1"/>
  <c r="U106" i="1"/>
  <c r="Y104" i="1"/>
  <c r="X104" i="1"/>
  <c r="X105" i="1"/>
  <c r="AG104" i="1"/>
  <c r="V106" i="1"/>
  <c r="Z106" i="1"/>
  <c r="BB116" i="1"/>
  <c r="AD104" i="1"/>
  <c r="AF104" i="1"/>
  <c r="AB106" i="1"/>
  <c r="AC105" i="1"/>
  <c r="AD105" i="1"/>
  <c r="AP118" i="1"/>
  <c r="AU118" i="1"/>
  <c r="AQ117" i="1"/>
  <c r="AS117" i="1"/>
  <c r="AW118" i="1"/>
  <c r="AX117" i="1"/>
  <c r="BA117" i="1"/>
  <c r="AZ116" i="1"/>
  <c r="AY116" i="1"/>
  <c r="AN107" i="1"/>
  <c r="AR116" i="1"/>
  <c r="AT116" i="1"/>
  <c r="AK44" i="1"/>
  <c r="AK43" i="1"/>
  <c r="U107" i="1"/>
  <c r="Y105" i="1"/>
  <c r="W105" i="1"/>
  <c r="AG105" i="1"/>
  <c r="V107" i="1"/>
  <c r="Z107" i="1"/>
  <c r="BB117" i="1"/>
  <c r="AE105" i="1"/>
  <c r="AF105" i="1"/>
  <c r="AZ117" i="1"/>
  <c r="AW119" i="1"/>
  <c r="AX118" i="1"/>
  <c r="AZ118" i="1"/>
  <c r="AN108" i="1"/>
  <c r="AP119" i="1"/>
  <c r="AU119" i="1"/>
  <c r="AQ118" i="1"/>
  <c r="AT118" i="1"/>
  <c r="AB107" i="1"/>
  <c r="AC106" i="1"/>
  <c r="AE106" i="1"/>
  <c r="AY117" i="1"/>
  <c r="AR117" i="1"/>
  <c r="AT117" i="1"/>
  <c r="AL44" i="1"/>
  <c r="AK45" i="1"/>
  <c r="U108" i="1"/>
  <c r="Y106" i="1"/>
  <c r="X106" i="1"/>
  <c r="W106" i="1"/>
  <c r="X107" i="1"/>
  <c r="AG106" i="1"/>
  <c r="V108" i="1"/>
  <c r="Z108" i="1"/>
  <c r="BB118" i="1"/>
  <c r="BA118" i="1"/>
  <c r="AY118" i="1"/>
  <c r="AD106" i="1"/>
  <c r="AF106" i="1"/>
  <c r="AP120" i="1"/>
  <c r="AU120" i="1"/>
  <c r="AQ119" i="1"/>
  <c r="AS119" i="1"/>
  <c r="AB108" i="1"/>
  <c r="AC107" i="1"/>
  <c r="AD107" i="1"/>
  <c r="AN109" i="1"/>
  <c r="AW120" i="1"/>
  <c r="AX119" i="1"/>
  <c r="AZ119" i="1"/>
  <c r="AR118" i="1"/>
  <c r="AS118" i="1"/>
  <c r="AL45" i="1"/>
  <c r="AL46" i="1"/>
  <c r="U109" i="1"/>
  <c r="Y107" i="1"/>
  <c r="W107" i="1"/>
  <c r="W108" i="1"/>
  <c r="AG107" i="1"/>
  <c r="V109" i="1"/>
  <c r="Z109" i="1"/>
  <c r="BB119" i="1"/>
  <c r="BA119" i="1"/>
  <c r="AE107" i="1"/>
  <c r="AF107" i="1"/>
  <c r="AY119" i="1"/>
  <c r="AW121" i="1"/>
  <c r="AX120" i="1"/>
  <c r="AZ120" i="1"/>
  <c r="AB109" i="1"/>
  <c r="AC108" i="1"/>
  <c r="AD108" i="1"/>
  <c r="AN110" i="1"/>
  <c r="AP121" i="1"/>
  <c r="AU121" i="1"/>
  <c r="AQ120" i="1"/>
  <c r="AR120" i="1"/>
  <c r="AR119" i="1"/>
  <c r="AT119" i="1"/>
  <c r="AK46" i="1"/>
  <c r="AK47" i="1"/>
  <c r="U110" i="1"/>
  <c r="Y108" i="1"/>
  <c r="X108" i="1"/>
  <c r="X109" i="1"/>
  <c r="AG108" i="1"/>
  <c r="V110" i="1"/>
  <c r="Z110" i="1"/>
  <c r="BB120" i="1"/>
  <c r="AY120" i="1"/>
  <c r="BA120" i="1"/>
  <c r="AF108" i="1"/>
  <c r="AE108" i="1"/>
  <c r="AN111" i="1"/>
  <c r="AB110" i="1"/>
  <c r="AC109" i="1"/>
  <c r="AE109" i="1"/>
  <c r="AP122" i="1"/>
  <c r="AU122" i="1"/>
  <c r="AQ121" i="1"/>
  <c r="AR121" i="1"/>
  <c r="AW122" i="1"/>
  <c r="AX121" i="1"/>
  <c r="BA121" i="1"/>
  <c r="AT120" i="1"/>
  <c r="AS120" i="1"/>
  <c r="AL47" i="1"/>
  <c r="U111" i="1"/>
  <c r="Y109" i="1"/>
  <c r="W109" i="1"/>
  <c r="W110" i="1"/>
  <c r="AG109" i="1"/>
  <c r="V111" i="1"/>
  <c r="Z111" i="1"/>
  <c r="BB121" i="1"/>
  <c r="AY121" i="1"/>
  <c r="AZ121" i="1"/>
  <c r="AF109" i="1"/>
  <c r="AB111" i="1"/>
  <c r="AC110" i="1"/>
  <c r="AE110" i="1"/>
  <c r="AP123" i="1"/>
  <c r="AU123" i="1"/>
  <c r="AQ122" i="1"/>
  <c r="AT122" i="1"/>
  <c r="AW123" i="1"/>
  <c r="AX122" i="1"/>
  <c r="AZ122" i="1"/>
  <c r="AD109" i="1"/>
  <c r="AN112" i="1"/>
  <c r="AS121" i="1"/>
  <c r="AT121" i="1"/>
  <c r="AL48" i="1"/>
  <c r="AL49" i="1"/>
  <c r="AK48" i="1"/>
  <c r="U112" i="1"/>
  <c r="Y110" i="1"/>
  <c r="X110" i="1"/>
  <c r="W111" i="1"/>
  <c r="AG110" i="1"/>
  <c r="V112" i="1"/>
  <c r="Z112" i="1"/>
  <c r="BB122" i="1"/>
  <c r="AD110" i="1"/>
  <c r="BA122" i="1"/>
  <c r="AP124" i="1"/>
  <c r="AU124" i="1"/>
  <c r="AQ123" i="1"/>
  <c r="AS123" i="1"/>
  <c r="AY122" i="1"/>
  <c r="AB112" i="1"/>
  <c r="AC111" i="1"/>
  <c r="AD111" i="1"/>
  <c r="AW124" i="1"/>
  <c r="AX123" i="1"/>
  <c r="BA123" i="1"/>
  <c r="AN113" i="1"/>
  <c r="AF110" i="1"/>
  <c r="AR122" i="1"/>
  <c r="AS122" i="1"/>
  <c r="AK49" i="1"/>
  <c r="AL50" i="1"/>
  <c r="U113" i="1"/>
  <c r="Y111" i="1"/>
  <c r="X111" i="1"/>
  <c r="W112" i="1"/>
  <c r="AG111" i="1"/>
  <c r="BB123" i="1"/>
  <c r="V113" i="1"/>
  <c r="Z113" i="1"/>
  <c r="AZ123" i="1"/>
  <c r="AY123" i="1"/>
  <c r="AF111" i="1"/>
  <c r="AB113" i="1"/>
  <c r="AC112" i="1"/>
  <c r="AE112" i="1"/>
  <c r="AN114" i="1"/>
  <c r="AP125" i="1"/>
  <c r="AU125" i="1"/>
  <c r="AQ124" i="1"/>
  <c r="AS124" i="1"/>
  <c r="AE111" i="1"/>
  <c r="AW125" i="1"/>
  <c r="AX124" i="1"/>
  <c r="AY124" i="1"/>
  <c r="AR123" i="1"/>
  <c r="AT123" i="1"/>
  <c r="AK50" i="1"/>
  <c r="AK51" i="1"/>
  <c r="U114" i="1"/>
  <c r="Y112" i="1"/>
  <c r="X112" i="1"/>
  <c r="X113" i="1"/>
  <c r="AG112" i="1"/>
  <c r="BB124" i="1"/>
  <c r="V114" i="1"/>
  <c r="Z114" i="1"/>
  <c r="AZ124" i="1"/>
  <c r="BA124" i="1"/>
  <c r="AF112" i="1"/>
  <c r="AD112" i="1"/>
  <c r="AP126" i="1"/>
  <c r="AU126" i="1"/>
  <c r="AQ125" i="1"/>
  <c r="AS125" i="1"/>
  <c r="AN115" i="1"/>
  <c r="AW126" i="1"/>
  <c r="AX125" i="1"/>
  <c r="AY125" i="1"/>
  <c r="AB114" i="1"/>
  <c r="AC113" i="1"/>
  <c r="AF113" i="1"/>
  <c r="AR124" i="1"/>
  <c r="AT124" i="1"/>
  <c r="AL51" i="1"/>
  <c r="AL52" i="1"/>
  <c r="U115" i="1"/>
  <c r="Y113" i="1"/>
  <c r="W113" i="1"/>
  <c r="W114" i="1"/>
  <c r="AG113" i="1"/>
  <c r="BB125" i="1"/>
  <c r="V115" i="1"/>
  <c r="Z115" i="1"/>
  <c r="AB115" i="1"/>
  <c r="AC114" i="1"/>
  <c r="AE114" i="1"/>
  <c r="AW127" i="1"/>
  <c r="AX126" i="1"/>
  <c r="AZ126" i="1"/>
  <c r="AD113" i="1"/>
  <c r="BA125" i="1"/>
  <c r="AN116" i="1"/>
  <c r="AE113" i="1"/>
  <c r="AZ125" i="1"/>
  <c r="AP127" i="1"/>
  <c r="AU127" i="1"/>
  <c r="AQ126" i="1"/>
  <c r="AS126" i="1"/>
  <c r="AT125" i="1"/>
  <c r="AR125" i="1"/>
  <c r="AK52" i="1"/>
  <c r="U116" i="1"/>
  <c r="Y114" i="1"/>
  <c r="X114" i="1"/>
  <c r="AG114" i="1"/>
  <c r="AY126" i="1"/>
  <c r="BB126" i="1"/>
  <c r="V116" i="1"/>
  <c r="Z116" i="1"/>
  <c r="AD114" i="1"/>
  <c r="AF114" i="1"/>
  <c r="AN117" i="1"/>
  <c r="AP128" i="1"/>
  <c r="AU128" i="1"/>
  <c r="AQ127" i="1"/>
  <c r="AT127" i="1"/>
  <c r="BA126" i="1"/>
  <c r="AW128" i="1"/>
  <c r="AX127" i="1"/>
  <c r="BA127" i="1"/>
  <c r="AB116" i="1"/>
  <c r="AC115" i="1"/>
  <c r="AF115" i="1"/>
  <c r="AT126" i="1"/>
  <c r="AR126" i="1"/>
  <c r="AK53" i="1"/>
  <c r="AL53" i="1"/>
  <c r="AK54" i="1"/>
  <c r="U117" i="1"/>
  <c r="Y115" i="1"/>
  <c r="X115" i="1"/>
  <c r="W115" i="1"/>
  <c r="W116" i="1"/>
  <c r="AG115" i="1"/>
  <c r="BB127" i="1"/>
  <c r="V117" i="1"/>
  <c r="Z117" i="1"/>
  <c r="AE115" i="1"/>
  <c r="AD115" i="1"/>
  <c r="AW129" i="1"/>
  <c r="AX128" i="1"/>
  <c r="AY128" i="1"/>
  <c r="AB117" i="1"/>
  <c r="AC116" i="1"/>
  <c r="AE116" i="1"/>
  <c r="AN118" i="1"/>
  <c r="AY127" i="1"/>
  <c r="AP129" i="1"/>
  <c r="AU129" i="1"/>
  <c r="AQ128" i="1"/>
  <c r="AS128" i="1"/>
  <c r="AZ127" i="1"/>
  <c r="AR127" i="1"/>
  <c r="AS127" i="1"/>
  <c r="AL54" i="1"/>
  <c r="AL55" i="1"/>
  <c r="U118" i="1"/>
  <c r="Y116" i="1"/>
  <c r="X116" i="1"/>
  <c r="X117" i="1"/>
  <c r="AG116" i="1"/>
  <c r="BA128" i="1"/>
  <c r="BB128" i="1"/>
  <c r="V118" i="1"/>
  <c r="Z118" i="1"/>
  <c r="AZ128" i="1"/>
  <c r="AD116" i="1"/>
  <c r="AB118" i="1"/>
  <c r="AC117" i="1"/>
  <c r="AE117" i="1"/>
  <c r="AP130" i="1"/>
  <c r="AU130" i="1"/>
  <c r="AQ129" i="1"/>
  <c r="AR129" i="1"/>
  <c r="AN119" i="1"/>
  <c r="AF116" i="1"/>
  <c r="AW130" i="1"/>
  <c r="AX129" i="1"/>
  <c r="AZ129" i="1"/>
  <c r="AR128" i="1"/>
  <c r="AT128" i="1"/>
  <c r="AK55" i="1"/>
  <c r="AK56" i="1"/>
  <c r="U119" i="1"/>
  <c r="Y117" i="1"/>
  <c r="W117" i="1"/>
  <c r="X118" i="1"/>
  <c r="AG117" i="1"/>
  <c r="BB129" i="1"/>
  <c r="V119" i="1"/>
  <c r="Z119" i="1"/>
  <c r="BA129" i="1"/>
  <c r="AF117" i="1"/>
  <c r="AD117" i="1"/>
  <c r="AY129" i="1"/>
  <c r="AN120" i="1"/>
  <c r="AP131" i="1"/>
  <c r="AU131" i="1"/>
  <c r="AQ130" i="1"/>
  <c r="AT130" i="1"/>
  <c r="AW131" i="1"/>
  <c r="AX130" i="1"/>
  <c r="AZ130" i="1"/>
  <c r="AB119" i="1"/>
  <c r="AC118" i="1"/>
  <c r="AE118" i="1"/>
  <c r="AS129" i="1"/>
  <c r="AT129" i="1"/>
  <c r="AL56" i="1"/>
  <c r="AK57" i="1"/>
  <c r="U120" i="1"/>
  <c r="Y118" i="1"/>
  <c r="W118" i="1"/>
  <c r="X119" i="1"/>
  <c r="AG118" i="1"/>
  <c r="BB130" i="1"/>
  <c r="V120" i="1"/>
  <c r="W120" i="1"/>
  <c r="AF118" i="1"/>
  <c r="AY130" i="1"/>
  <c r="AW132" i="1"/>
  <c r="AX131" i="1"/>
  <c r="AY131" i="1"/>
  <c r="AP132" i="1"/>
  <c r="AU132" i="1"/>
  <c r="AQ131" i="1"/>
  <c r="AS131" i="1"/>
  <c r="BA130" i="1"/>
  <c r="AB120" i="1"/>
  <c r="AC119" i="1"/>
  <c r="AD119" i="1"/>
  <c r="AD118" i="1"/>
  <c r="AN121" i="1"/>
  <c r="AR130" i="1"/>
  <c r="AS130" i="1"/>
  <c r="AL57" i="1"/>
  <c r="AF119" i="1"/>
  <c r="U121" i="1"/>
  <c r="Y119" i="1"/>
  <c r="W119" i="1"/>
  <c r="AE119" i="1"/>
  <c r="AG119" i="1"/>
  <c r="Z120" i="1"/>
  <c r="BB131" i="1"/>
  <c r="V121" i="1"/>
  <c r="X121" i="1"/>
  <c r="Z121" i="1"/>
  <c r="AZ131" i="1"/>
  <c r="AP133" i="1"/>
  <c r="AU133" i="1"/>
  <c r="AQ132" i="1"/>
  <c r="AW133" i="1"/>
  <c r="AX132" i="1"/>
  <c r="BA132" i="1"/>
  <c r="AB121" i="1"/>
  <c r="AC120" i="1"/>
  <c r="AF120" i="1"/>
  <c r="BA131" i="1"/>
  <c r="AN122" i="1"/>
  <c r="AR131" i="1"/>
  <c r="AT131" i="1"/>
  <c r="AS132" i="1"/>
  <c r="AK58" i="1"/>
  <c r="AK59" i="1"/>
  <c r="AL58" i="1"/>
  <c r="U122" i="1"/>
  <c r="Y120" i="1"/>
  <c r="X120" i="1"/>
  <c r="AG120" i="1"/>
  <c r="BB132" i="1"/>
  <c r="V122" i="1"/>
  <c r="Z122" i="1"/>
  <c r="AY132" i="1"/>
  <c r="AD120" i="1"/>
  <c r="AZ132" i="1"/>
  <c r="AB122" i="1"/>
  <c r="AC121" i="1"/>
  <c r="AE121" i="1"/>
  <c r="AE120" i="1"/>
  <c r="AN123" i="1"/>
  <c r="AP134" i="1"/>
  <c r="AU134" i="1"/>
  <c r="AQ133" i="1"/>
  <c r="AS133" i="1"/>
  <c r="AW134" i="1"/>
  <c r="AX133" i="1"/>
  <c r="AY133" i="1"/>
  <c r="AR132" i="1"/>
  <c r="AT132" i="1"/>
  <c r="AL59" i="1"/>
  <c r="U123" i="1"/>
  <c r="Y121" i="1"/>
  <c r="W121" i="1"/>
  <c r="W122" i="1"/>
  <c r="AG121" i="1"/>
  <c r="BB133" i="1"/>
  <c r="V123" i="1"/>
  <c r="Z123" i="1"/>
  <c r="AZ133" i="1"/>
  <c r="AD121" i="1"/>
  <c r="AW135" i="1"/>
  <c r="AX134" i="1"/>
  <c r="AY134" i="1"/>
  <c r="AF121" i="1"/>
  <c r="AP135" i="1"/>
  <c r="AU135" i="1"/>
  <c r="AQ134" i="1"/>
  <c r="AT134" i="1"/>
  <c r="AN124" i="1"/>
  <c r="AB123" i="1"/>
  <c r="AC122" i="1"/>
  <c r="AD122" i="1"/>
  <c r="BA133" i="1"/>
  <c r="AR133" i="1"/>
  <c r="AT133" i="1"/>
  <c r="AK60" i="1"/>
  <c r="AL60" i="1"/>
  <c r="AK61" i="1"/>
  <c r="U124" i="1"/>
  <c r="Y122" i="1"/>
  <c r="X122" i="1"/>
  <c r="W123" i="1"/>
  <c r="AG122" i="1"/>
  <c r="BB134" i="1"/>
  <c r="V124" i="1"/>
  <c r="Z124" i="1"/>
  <c r="BA134" i="1"/>
  <c r="AZ134" i="1"/>
  <c r="AP136" i="1"/>
  <c r="AU136" i="1"/>
  <c r="AQ135" i="1"/>
  <c r="AS135" i="1"/>
  <c r="AF122" i="1"/>
  <c r="AE122" i="1"/>
  <c r="AB124" i="1"/>
  <c r="AC123" i="1"/>
  <c r="AF123" i="1"/>
  <c r="AW136" i="1"/>
  <c r="AX135" i="1"/>
  <c r="BA135" i="1"/>
  <c r="AN125" i="1"/>
  <c r="AL61" i="1"/>
  <c r="AR134" i="1"/>
  <c r="AS134" i="1"/>
  <c r="U125" i="1"/>
  <c r="Y123" i="1"/>
  <c r="X123" i="1"/>
  <c r="W124" i="1"/>
  <c r="AG123" i="1"/>
  <c r="BB135" i="1"/>
  <c r="V125" i="1"/>
  <c r="Z125" i="1"/>
  <c r="AD123" i="1"/>
  <c r="AW137" i="1"/>
  <c r="AX136" i="1"/>
  <c r="AZ136" i="1"/>
  <c r="AE123" i="1"/>
  <c r="AB125" i="1"/>
  <c r="AC124" i="1"/>
  <c r="AF124" i="1"/>
  <c r="AY135" i="1"/>
  <c r="AZ135" i="1"/>
  <c r="AN126" i="1"/>
  <c r="AP137" i="1"/>
  <c r="AU137" i="1"/>
  <c r="AQ136" i="1"/>
  <c r="AS136" i="1"/>
  <c r="AR135" i="1"/>
  <c r="AT135" i="1"/>
  <c r="AK62" i="1"/>
  <c r="AL62" i="1"/>
  <c r="AL63" i="1"/>
  <c r="U126" i="1"/>
  <c r="Y124" i="1"/>
  <c r="X124" i="1"/>
  <c r="X125" i="1"/>
  <c r="AG124" i="1"/>
  <c r="BB136" i="1"/>
  <c r="V126" i="1"/>
  <c r="Z126" i="1"/>
  <c r="BA136" i="1"/>
  <c r="AD124" i="1"/>
  <c r="AY136" i="1"/>
  <c r="AP138" i="1"/>
  <c r="AU138" i="1"/>
  <c r="AQ137" i="1"/>
  <c r="AR137" i="1"/>
  <c r="AB126" i="1"/>
  <c r="AC125" i="1"/>
  <c r="AE125" i="1"/>
  <c r="AE124" i="1"/>
  <c r="AN127" i="1"/>
  <c r="AW138" i="1"/>
  <c r="AX137" i="1"/>
  <c r="AY137" i="1"/>
  <c r="AT136" i="1"/>
  <c r="AR136" i="1"/>
  <c r="AL64" i="1"/>
  <c r="AK63" i="1"/>
  <c r="U127" i="1"/>
  <c r="Y125" i="1"/>
  <c r="W125" i="1"/>
  <c r="W126" i="1"/>
  <c r="AG125" i="1"/>
  <c r="BB137" i="1"/>
  <c r="V127" i="1"/>
  <c r="Z127" i="1"/>
  <c r="AF125" i="1"/>
  <c r="AN128" i="1"/>
  <c r="AB127" i="1"/>
  <c r="AC126" i="1"/>
  <c r="AE126" i="1"/>
  <c r="AW139" i="1"/>
  <c r="AX138" i="1"/>
  <c r="AZ138" i="1"/>
  <c r="AD125" i="1"/>
  <c r="AZ137" i="1"/>
  <c r="BA137" i="1"/>
  <c r="AP139" i="1"/>
  <c r="AU139" i="1"/>
  <c r="AQ138" i="1"/>
  <c r="AS138" i="1"/>
  <c r="AT137" i="1"/>
  <c r="AK64" i="1"/>
  <c r="AS137" i="1"/>
  <c r="U128" i="1"/>
  <c r="Y126" i="1"/>
  <c r="X126" i="1"/>
  <c r="AG126" i="1"/>
  <c r="BB138" i="1"/>
  <c r="V128" i="1"/>
  <c r="W128" i="1"/>
  <c r="Z128" i="1"/>
  <c r="AF126" i="1"/>
  <c r="AY138" i="1"/>
  <c r="AW140" i="1"/>
  <c r="AX139" i="1"/>
  <c r="BA139" i="1"/>
  <c r="AB128" i="1"/>
  <c r="AC127" i="1"/>
  <c r="AD127" i="1"/>
  <c r="AP140" i="1"/>
  <c r="AU140" i="1"/>
  <c r="AQ139" i="1"/>
  <c r="AT139" i="1"/>
  <c r="BA138" i="1"/>
  <c r="AD126" i="1"/>
  <c r="AN129" i="1"/>
  <c r="AT138" i="1"/>
  <c r="AR138" i="1"/>
  <c r="AL66" i="1"/>
  <c r="AL65" i="1"/>
  <c r="AK65" i="1"/>
  <c r="U129" i="1"/>
  <c r="Y127" i="1"/>
  <c r="X127" i="1"/>
  <c r="W127" i="1"/>
  <c r="AG127" i="1"/>
  <c r="BB139" i="1"/>
  <c r="V129" i="1"/>
  <c r="Z129" i="1"/>
  <c r="AZ139" i="1"/>
  <c r="AY139" i="1"/>
  <c r="AF127" i="1"/>
  <c r="AP141" i="1"/>
  <c r="AU141" i="1"/>
  <c r="AQ140" i="1"/>
  <c r="AS140" i="1"/>
  <c r="AE127" i="1"/>
  <c r="AN130" i="1"/>
  <c r="AB129" i="1"/>
  <c r="AC128" i="1"/>
  <c r="AD128" i="1"/>
  <c r="AW141" i="1"/>
  <c r="AX140" i="1"/>
  <c r="AZ140" i="1"/>
  <c r="AS139" i="1"/>
  <c r="AR139" i="1"/>
  <c r="AK66" i="1"/>
  <c r="AK67" i="1"/>
  <c r="U130" i="1"/>
  <c r="Y128" i="1"/>
  <c r="X128" i="1"/>
  <c r="X129" i="1"/>
  <c r="AG128" i="1"/>
  <c r="BB140" i="1"/>
  <c r="V130" i="1"/>
  <c r="Z130" i="1"/>
  <c r="BA140" i="1"/>
  <c r="AY140" i="1"/>
  <c r="AE128" i="1"/>
  <c r="AF128" i="1"/>
  <c r="AN131" i="1"/>
  <c r="AB130" i="1"/>
  <c r="AC129" i="1"/>
  <c r="AE129" i="1"/>
  <c r="AW142" i="1"/>
  <c r="AX141" i="1"/>
  <c r="BB141" i="1"/>
  <c r="AP142" i="1"/>
  <c r="AU142" i="1"/>
  <c r="AQ141" i="1"/>
  <c r="AS141" i="1"/>
  <c r="AT140" i="1"/>
  <c r="AR140" i="1"/>
  <c r="AL67" i="1"/>
  <c r="AL68" i="1"/>
  <c r="U131" i="1"/>
  <c r="Y129" i="1"/>
  <c r="W129" i="1"/>
  <c r="X130" i="1"/>
  <c r="AG129" i="1"/>
  <c r="V131" i="1"/>
  <c r="Z131" i="1"/>
  <c r="AF129" i="1"/>
  <c r="AD129" i="1"/>
  <c r="BA141" i="1"/>
  <c r="AY141" i="1"/>
  <c r="AZ141" i="1"/>
  <c r="AN132" i="1"/>
  <c r="AW143" i="1"/>
  <c r="AX142" i="1"/>
  <c r="AY142" i="1"/>
  <c r="AB131" i="1"/>
  <c r="AC130" i="1"/>
  <c r="AE130" i="1"/>
  <c r="AP143" i="1"/>
  <c r="AU143" i="1"/>
  <c r="AQ142" i="1"/>
  <c r="AT142" i="1"/>
  <c r="AK68" i="1"/>
  <c r="AT141" i="1"/>
  <c r="AR141" i="1"/>
  <c r="AK69" i="1"/>
  <c r="U132" i="1"/>
  <c r="Y130" i="1"/>
  <c r="W130" i="1"/>
  <c r="AG130" i="1"/>
  <c r="BB142" i="1"/>
  <c r="V132" i="1"/>
  <c r="W132" i="1"/>
  <c r="Z132" i="1"/>
  <c r="BA142" i="1"/>
  <c r="AZ142" i="1"/>
  <c r="AD130" i="1"/>
  <c r="AF130" i="1"/>
  <c r="AW144" i="1"/>
  <c r="AX143" i="1"/>
  <c r="AY143" i="1"/>
  <c r="AP144" i="1"/>
  <c r="AU144" i="1"/>
  <c r="AQ143" i="1"/>
  <c r="AS143" i="1"/>
  <c r="AN133" i="1"/>
  <c r="AB132" i="1"/>
  <c r="AC131" i="1"/>
  <c r="AE131" i="1"/>
  <c r="AR142" i="1"/>
  <c r="AS142" i="1"/>
  <c r="AL69" i="1"/>
  <c r="AK70" i="1"/>
  <c r="U133" i="1"/>
  <c r="Y131" i="1"/>
  <c r="X131" i="1"/>
  <c r="W131" i="1"/>
  <c r="AG131" i="1"/>
  <c r="BB143" i="1"/>
  <c r="V133" i="1"/>
  <c r="Z133" i="1"/>
  <c r="AZ143" i="1"/>
  <c r="AF131" i="1"/>
  <c r="AP145" i="1"/>
  <c r="AU145" i="1"/>
  <c r="AQ144" i="1"/>
  <c r="AS144" i="1"/>
  <c r="AN134" i="1"/>
  <c r="AB133" i="1"/>
  <c r="AC132" i="1"/>
  <c r="AF132" i="1"/>
  <c r="AD131" i="1"/>
  <c r="BA143" i="1"/>
  <c r="AW145" i="1"/>
  <c r="AX144" i="1"/>
  <c r="BA144" i="1"/>
  <c r="AT143" i="1"/>
  <c r="AR143" i="1"/>
  <c r="AL70" i="1"/>
  <c r="AL71" i="1"/>
  <c r="U134" i="1"/>
  <c r="Y132" i="1"/>
  <c r="X132" i="1"/>
  <c r="X133" i="1"/>
  <c r="AG132" i="1"/>
  <c r="BB144" i="1"/>
  <c r="V134" i="1"/>
  <c r="Z134" i="1"/>
  <c r="AY144" i="1"/>
  <c r="AZ144" i="1"/>
  <c r="AE132" i="1"/>
  <c r="AB134" i="1"/>
  <c r="AC133" i="1"/>
  <c r="AD133" i="1"/>
  <c r="AW146" i="1"/>
  <c r="AX145" i="1"/>
  <c r="AY145" i="1"/>
  <c r="AP146" i="1"/>
  <c r="AU146" i="1"/>
  <c r="AQ145" i="1"/>
  <c r="AR145" i="1"/>
  <c r="AN135" i="1"/>
  <c r="AD132" i="1"/>
  <c r="AR144" i="1"/>
  <c r="AT144" i="1"/>
  <c r="AK71" i="1"/>
  <c r="U135" i="1"/>
  <c r="Y133" i="1"/>
  <c r="W133" i="1"/>
  <c r="AG133" i="1"/>
  <c r="BB145" i="1"/>
  <c r="V135" i="1"/>
  <c r="Z135" i="1"/>
  <c r="BA145" i="1"/>
  <c r="AF133" i="1"/>
  <c r="AE133" i="1"/>
  <c r="AP147" i="1"/>
  <c r="AU147" i="1"/>
  <c r="AQ146" i="1"/>
  <c r="AT146" i="1"/>
  <c r="AN136" i="1"/>
  <c r="AW147" i="1"/>
  <c r="AX146" i="1"/>
  <c r="AZ146" i="1"/>
  <c r="AZ145" i="1"/>
  <c r="AB135" i="1"/>
  <c r="AC134" i="1"/>
  <c r="AE134" i="1"/>
  <c r="AS145" i="1"/>
  <c r="AT145" i="1"/>
  <c r="AK72" i="1"/>
  <c r="AL72" i="1"/>
  <c r="AK73" i="1"/>
  <c r="U136" i="1"/>
  <c r="Y134" i="1"/>
  <c r="X134" i="1"/>
  <c r="W134" i="1"/>
  <c r="W135" i="1"/>
  <c r="AG134" i="1"/>
  <c r="BB146" i="1"/>
  <c r="V136" i="1"/>
  <c r="Z136" i="1"/>
  <c r="AY146" i="1"/>
  <c r="AF134" i="1"/>
  <c r="AD134" i="1"/>
  <c r="AN137" i="1"/>
  <c r="AW148" i="1"/>
  <c r="AX147" i="1"/>
  <c r="AZ147" i="1"/>
  <c r="BA146" i="1"/>
  <c r="AB136" i="1"/>
  <c r="AC135" i="1"/>
  <c r="AD135" i="1"/>
  <c r="AP148" i="1"/>
  <c r="AU148" i="1"/>
  <c r="AQ147" i="1"/>
  <c r="AS147" i="1"/>
  <c r="AR146" i="1"/>
  <c r="AS146" i="1"/>
  <c r="AL73" i="1"/>
  <c r="U137" i="1"/>
  <c r="Y135" i="1"/>
  <c r="X135" i="1"/>
  <c r="W136" i="1"/>
  <c r="AG135" i="1"/>
  <c r="BB147" i="1"/>
  <c r="V137" i="1"/>
  <c r="Z137" i="1"/>
  <c r="AB137" i="1"/>
  <c r="AC136" i="1"/>
  <c r="AE136" i="1"/>
  <c r="AF135" i="1"/>
  <c r="BA147" i="1"/>
  <c r="AW149" i="1"/>
  <c r="AX148" i="1"/>
  <c r="BA148" i="1"/>
  <c r="AP149" i="1"/>
  <c r="AU149" i="1"/>
  <c r="AQ148" i="1"/>
  <c r="AS148" i="1"/>
  <c r="AE135" i="1"/>
  <c r="AY147" i="1"/>
  <c r="AN138" i="1"/>
  <c r="AK74" i="1"/>
  <c r="AR147" i="1"/>
  <c r="AT147" i="1"/>
  <c r="AL74" i="1"/>
  <c r="AK75" i="1"/>
  <c r="U138" i="1"/>
  <c r="Y136" i="1"/>
  <c r="X136" i="1"/>
  <c r="X137" i="1"/>
  <c r="AG136" i="1"/>
  <c r="BB148" i="1"/>
  <c r="V138" i="1"/>
  <c r="Z138" i="1"/>
  <c r="AZ148" i="1"/>
  <c r="AY148" i="1"/>
  <c r="AF136" i="1"/>
  <c r="AW150" i="1"/>
  <c r="AX149" i="1"/>
  <c r="AY149" i="1"/>
  <c r="AP150" i="1"/>
  <c r="AU150" i="1"/>
  <c r="AQ149" i="1"/>
  <c r="AS149" i="1"/>
  <c r="AN139" i="1"/>
  <c r="AD136" i="1"/>
  <c r="AB138" i="1"/>
  <c r="AC137" i="1"/>
  <c r="AF137" i="1"/>
  <c r="AT148" i="1"/>
  <c r="AR148" i="1"/>
  <c r="AL75" i="1"/>
  <c r="AL76" i="1"/>
  <c r="U139" i="1"/>
  <c r="Y137" i="1"/>
  <c r="W137" i="1"/>
  <c r="AG137" i="1"/>
  <c r="BB149" i="1"/>
  <c r="V139" i="1"/>
  <c r="Z139" i="1"/>
  <c r="BA149" i="1"/>
  <c r="AE137" i="1"/>
  <c r="AD137" i="1"/>
  <c r="AZ149" i="1"/>
  <c r="AN140" i="1"/>
  <c r="AP151" i="1"/>
  <c r="AU151" i="1"/>
  <c r="AQ150" i="1"/>
  <c r="AT150" i="1"/>
  <c r="AB139" i="1"/>
  <c r="AC138" i="1"/>
  <c r="AF138" i="1"/>
  <c r="AW151" i="1"/>
  <c r="AX150" i="1"/>
  <c r="AZ150" i="1"/>
  <c r="AR149" i="1"/>
  <c r="AT149" i="1"/>
  <c r="AK76" i="1"/>
  <c r="U140" i="1"/>
  <c r="Y138" i="1"/>
  <c r="X138" i="1"/>
  <c r="W138" i="1"/>
  <c r="X139" i="1"/>
  <c r="AG138" i="1"/>
  <c r="BB150" i="1"/>
  <c r="V140" i="1"/>
  <c r="Z140" i="1"/>
  <c r="AY150" i="1"/>
  <c r="BA150" i="1"/>
  <c r="AE138" i="1"/>
  <c r="AD138" i="1"/>
  <c r="AW152" i="1"/>
  <c r="AX151" i="1"/>
  <c r="BA151" i="1"/>
  <c r="AP152" i="1"/>
  <c r="AU152" i="1"/>
  <c r="AQ151" i="1"/>
  <c r="AT151" i="1"/>
  <c r="AB140" i="1"/>
  <c r="AC139" i="1"/>
  <c r="AF139" i="1"/>
  <c r="AN141" i="1"/>
  <c r="AR150" i="1"/>
  <c r="AS150" i="1"/>
  <c r="AL77" i="1"/>
  <c r="AK77" i="1"/>
  <c r="AK78" i="1"/>
  <c r="U141" i="1"/>
  <c r="Y139" i="1"/>
  <c r="W139" i="1"/>
  <c r="AG139" i="1"/>
  <c r="BB151" i="1"/>
  <c r="V141" i="1"/>
  <c r="X141" i="1"/>
  <c r="Z141" i="1"/>
  <c r="AY151" i="1"/>
  <c r="AZ151" i="1"/>
  <c r="AE139" i="1"/>
  <c r="AB141" i="1"/>
  <c r="AC140" i="1"/>
  <c r="AE140" i="1"/>
  <c r="AD139" i="1"/>
  <c r="AP153" i="1"/>
  <c r="AU153" i="1"/>
  <c r="AQ152" i="1"/>
  <c r="AR152" i="1"/>
  <c r="AN142" i="1"/>
  <c r="AW153" i="1"/>
  <c r="AX152" i="1"/>
  <c r="BA152" i="1"/>
  <c r="AR151" i="1"/>
  <c r="AL78" i="1"/>
  <c r="AS151" i="1"/>
  <c r="AL79" i="1"/>
  <c r="U142" i="1"/>
  <c r="Y140" i="1"/>
  <c r="X140" i="1"/>
  <c r="W140" i="1"/>
  <c r="AG140" i="1"/>
  <c r="BB152" i="1"/>
  <c r="V142" i="1"/>
  <c r="Z142" i="1"/>
  <c r="AY152" i="1"/>
  <c r="AD140" i="1"/>
  <c r="AF140" i="1"/>
  <c r="AP154" i="1"/>
  <c r="AU154" i="1"/>
  <c r="AQ153" i="1"/>
  <c r="AS153" i="1"/>
  <c r="AZ152" i="1"/>
  <c r="AW154" i="1"/>
  <c r="AX153" i="1"/>
  <c r="BA153" i="1"/>
  <c r="AN143" i="1"/>
  <c r="AB142" i="1"/>
  <c r="AC141" i="1"/>
  <c r="AE141" i="1"/>
  <c r="AT152" i="1"/>
  <c r="AS152" i="1"/>
  <c r="AK79" i="1"/>
  <c r="U143" i="1"/>
  <c r="Y141" i="1"/>
  <c r="W141" i="1"/>
  <c r="X142" i="1"/>
  <c r="AG141" i="1"/>
  <c r="BB153" i="1"/>
  <c r="V143" i="1"/>
  <c r="Z143" i="1"/>
  <c r="AF141" i="1"/>
  <c r="AD141" i="1"/>
  <c r="AN144" i="1"/>
  <c r="AZ153" i="1"/>
  <c r="AW155" i="1"/>
  <c r="AX154" i="1"/>
  <c r="AZ154" i="1"/>
  <c r="AY153" i="1"/>
  <c r="AB143" i="1"/>
  <c r="AC142" i="1"/>
  <c r="AE142" i="1"/>
  <c r="AP155" i="1"/>
  <c r="AU155" i="1"/>
  <c r="AQ154" i="1"/>
  <c r="AR154" i="1"/>
  <c r="AR153" i="1"/>
  <c r="AT153" i="1"/>
  <c r="AK80" i="1"/>
  <c r="AL80" i="1"/>
  <c r="AK81" i="1"/>
  <c r="U144" i="1"/>
  <c r="Y142" i="1"/>
  <c r="W142" i="1"/>
  <c r="X143" i="1"/>
  <c r="AG142" i="1"/>
  <c r="BB154" i="1"/>
  <c r="V144" i="1"/>
  <c r="Z144" i="1"/>
  <c r="BA154" i="1"/>
  <c r="AD142" i="1"/>
  <c r="AY154" i="1"/>
  <c r="AF142" i="1"/>
  <c r="AB144" i="1"/>
  <c r="AC143" i="1"/>
  <c r="AE143" i="1"/>
  <c r="AW156" i="1"/>
  <c r="AX155" i="1"/>
  <c r="BA155" i="1"/>
  <c r="AP156" i="1"/>
  <c r="AU156" i="1"/>
  <c r="AQ155" i="1"/>
  <c r="AT155" i="1"/>
  <c r="AN145" i="1"/>
  <c r="AT154" i="1"/>
  <c r="AS154" i="1"/>
  <c r="AL82" i="1"/>
  <c r="AL81" i="1"/>
  <c r="U145" i="1"/>
  <c r="Y143" i="1"/>
  <c r="W143" i="1"/>
  <c r="W144" i="1"/>
  <c r="AG143" i="1"/>
  <c r="BB155" i="1"/>
  <c r="V145" i="1"/>
  <c r="Z145" i="1"/>
  <c r="AZ155" i="1"/>
  <c r="AY155" i="1"/>
  <c r="AF143" i="1"/>
  <c r="AD143" i="1"/>
  <c r="AP157" i="1"/>
  <c r="AU157" i="1"/>
  <c r="AQ156" i="1"/>
  <c r="AT156" i="1"/>
  <c r="AW157" i="1"/>
  <c r="AX156" i="1"/>
  <c r="AY156" i="1"/>
  <c r="AN146" i="1"/>
  <c r="AB145" i="1"/>
  <c r="AC144" i="1"/>
  <c r="AD144" i="1"/>
  <c r="AR155" i="1"/>
  <c r="AS155" i="1"/>
  <c r="AK82" i="1"/>
  <c r="U146" i="1"/>
  <c r="Y144" i="1"/>
  <c r="X144" i="1"/>
  <c r="X145" i="1"/>
  <c r="AG144" i="1"/>
  <c r="BB156" i="1"/>
  <c r="V146" i="1"/>
  <c r="Z146" i="1"/>
  <c r="AZ156" i="1"/>
  <c r="AE144" i="1"/>
  <c r="AF144" i="1"/>
  <c r="BA156" i="1"/>
  <c r="AN147" i="1"/>
  <c r="AW158" i="1"/>
  <c r="AX157" i="1"/>
  <c r="AY157" i="1"/>
  <c r="AB146" i="1"/>
  <c r="AC145" i="1"/>
  <c r="AE145" i="1"/>
  <c r="AP158" i="1"/>
  <c r="AU158" i="1"/>
  <c r="AQ157" i="1"/>
  <c r="AS157" i="1"/>
  <c r="AS156" i="1"/>
  <c r="AR156" i="1"/>
  <c r="AL83" i="1"/>
  <c r="AK83" i="1"/>
  <c r="AK84" i="1"/>
  <c r="U147" i="1"/>
  <c r="Y145" i="1"/>
  <c r="W145" i="1"/>
  <c r="W146" i="1"/>
  <c r="AG145" i="1"/>
  <c r="BB157" i="1"/>
  <c r="V147" i="1"/>
  <c r="Z147" i="1"/>
  <c r="AF145" i="1"/>
  <c r="AZ157" i="1"/>
  <c r="AW159" i="1"/>
  <c r="AX158" i="1"/>
  <c r="AZ158" i="1"/>
  <c r="BA157" i="1"/>
  <c r="AP159" i="1"/>
  <c r="AU159" i="1"/>
  <c r="AQ158" i="1"/>
  <c r="AR158" i="1"/>
  <c r="AB147" i="1"/>
  <c r="AC146" i="1"/>
  <c r="AF146" i="1"/>
  <c r="AD145" i="1"/>
  <c r="AN148" i="1"/>
  <c r="AT157" i="1"/>
  <c r="AR157" i="1"/>
  <c r="AL84" i="1"/>
  <c r="AL85" i="1"/>
  <c r="U148" i="1"/>
  <c r="Y146" i="1"/>
  <c r="X146" i="1"/>
  <c r="AG146" i="1"/>
  <c r="BB158" i="1"/>
  <c r="V148" i="1"/>
  <c r="W148" i="1"/>
  <c r="Z148" i="1"/>
  <c r="BA158" i="1"/>
  <c r="AY158" i="1"/>
  <c r="AB148" i="1"/>
  <c r="AC147" i="1"/>
  <c r="AF147" i="1"/>
  <c r="AE146" i="1"/>
  <c r="AN149" i="1"/>
  <c r="AW160" i="1"/>
  <c r="AX159" i="1"/>
  <c r="BA159" i="1"/>
  <c r="AD146" i="1"/>
  <c r="AP160" i="1"/>
  <c r="AU160" i="1"/>
  <c r="AQ159" i="1"/>
  <c r="AT159" i="1"/>
  <c r="AT158" i="1"/>
  <c r="AS158" i="1"/>
  <c r="AK85" i="1"/>
  <c r="AK86" i="1"/>
  <c r="U149" i="1"/>
  <c r="Y147" i="1"/>
  <c r="X147" i="1"/>
  <c r="W147" i="1"/>
  <c r="AG147" i="1"/>
  <c r="BB159" i="1"/>
  <c r="V149" i="1"/>
  <c r="Z149" i="1"/>
  <c r="AE147" i="1"/>
  <c r="AD147" i="1"/>
  <c r="AZ159" i="1"/>
  <c r="AW161" i="1"/>
  <c r="AX160" i="1"/>
  <c r="AY160" i="1"/>
  <c r="AN150" i="1"/>
  <c r="AY159" i="1"/>
  <c r="AP161" i="1"/>
  <c r="AU161" i="1"/>
  <c r="AQ160" i="1"/>
  <c r="AS160" i="1"/>
  <c r="AB149" i="1"/>
  <c r="AC148" i="1"/>
  <c r="AD148" i="1"/>
  <c r="AS159" i="1"/>
  <c r="AR159" i="1"/>
  <c r="AL87" i="1"/>
  <c r="AL86" i="1"/>
  <c r="U150" i="1"/>
  <c r="Y148" i="1"/>
  <c r="X148" i="1"/>
  <c r="X149" i="1"/>
  <c r="AG148" i="1"/>
  <c r="BB160" i="1"/>
  <c r="V150" i="1"/>
  <c r="Z150" i="1"/>
  <c r="AZ160" i="1"/>
  <c r="BA160" i="1"/>
  <c r="AF148" i="1"/>
  <c r="AE148" i="1"/>
  <c r="AP162" i="1"/>
  <c r="AU162" i="1"/>
  <c r="AQ161" i="1"/>
  <c r="AR161" i="1"/>
  <c r="AW162" i="1"/>
  <c r="AX161" i="1"/>
  <c r="AY161" i="1"/>
  <c r="AN151" i="1"/>
  <c r="AB150" i="1"/>
  <c r="AC149" i="1"/>
  <c r="AE149" i="1"/>
  <c r="AT160" i="1"/>
  <c r="AR160" i="1"/>
  <c r="AK87" i="1"/>
  <c r="U151" i="1"/>
  <c r="Y149" i="1"/>
  <c r="W149" i="1"/>
  <c r="W150" i="1"/>
  <c r="AG149" i="1"/>
  <c r="BB161" i="1"/>
  <c r="V151" i="1"/>
  <c r="Z151" i="1"/>
  <c r="AD149" i="1"/>
  <c r="AN152" i="1"/>
  <c r="AW163" i="1"/>
  <c r="AX162" i="1"/>
  <c r="AZ162" i="1"/>
  <c r="BA161" i="1"/>
  <c r="AB151" i="1"/>
  <c r="AC150" i="1"/>
  <c r="AE150" i="1"/>
  <c r="AF149" i="1"/>
  <c r="AZ161" i="1"/>
  <c r="AP163" i="1"/>
  <c r="AU163" i="1"/>
  <c r="AQ162" i="1"/>
  <c r="AR162" i="1"/>
  <c r="AS161" i="1"/>
  <c r="AT161" i="1"/>
  <c r="AL88" i="1"/>
  <c r="AK88" i="1"/>
  <c r="U152" i="1"/>
  <c r="Y150" i="1"/>
  <c r="X150" i="1"/>
  <c r="W151" i="1"/>
  <c r="AG150" i="1"/>
  <c r="BB162" i="1"/>
  <c r="V152" i="1"/>
  <c r="Z152" i="1"/>
  <c r="AF150" i="1"/>
  <c r="AD150" i="1"/>
  <c r="AN153" i="1"/>
  <c r="AY162" i="1"/>
  <c r="AB152" i="1"/>
  <c r="AC151" i="1"/>
  <c r="AD151" i="1"/>
  <c r="AW164" i="1"/>
  <c r="AX163" i="1"/>
  <c r="AY163" i="1"/>
  <c r="AP164" i="1"/>
  <c r="AU164" i="1"/>
  <c r="AQ163" i="1"/>
  <c r="AT163" i="1"/>
  <c r="BA162" i="1"/>
  <c r="AS162" i="1"/>
  <c r="AT162" i="1"/>
  <c r="AK89" i="1"/>
  <c r="AL89" i="1"/>
  <c r="U153" i="1"/>
  <c r="Y151" i="1"/>
  <c r="X151" i="1"/>
  <c r="X152" i="1"/>
  <c r="AG151" i="1"/>
  <c r="BB163" i="1"/>
  <c r="V153" i="1"/>
  <c r="Z153" i="1"/>
  <c r="BA163" i="1"/>
  <c r="AF151" i="1"/>
  <c r="AW165" i="1"/>
  <c r="AX164" i="1"/>
  <c r="AZ164" i="1"/>
  <c r="AB153" i="1"/>
  <c r="AC152" i="1"/>
  <c r="AD152" i="1"/>
  <c r="AZ163" i="1"/>
  <c r="AE151" i="1"/>
  <c r="AN154" i="1"/>
  <c r="AP165" i="1"/>
  <c r="AU165" i="1"/>
  <c r="AQ164" i="1"/>
  <c r="AT164" i="1"/>
  <c r="AR163" i="1"/>
  <c r="AS163" i="1"/>
  <c r="AL90" i="1"/>
  <c r="AK90" i="1"/>
  <c r="AK91" i="1"/>
  <c r="U154" i="1"/>
  <c r="Y152" i="1"/>
  <c r="W152" i="1"/>
  <c r="X153" i="1"/>
  <c r="AG152" i="1"/>
  <c r="BB164" i="1"/>
  <c r="V154" i="1"/>
  <c r="Z154" i="1"/>
  <c r="AE152" i="1"/>
  <c r="AF152" i="1"/>
  <c r="AY164" i="1"/>
  <c r="BA164" i="1"/>
  <c r="AN155" i="1"/>
  <c r="AB154" i="1"/>
  <c r="AC153" i="1"/>
  <c r="AD153" i="1"/>
  <c r="AP166" i="1"/>
  <c r="AU166" i="1"/>
  <c r="AQ165" i="1"/>
  <c r="AS165" i="1"/>
  <c r="AW166" i="1"/>
  <c r="AX165" i="1"/>
  <c r="BA165" i="1"/>
  <c r="AR164" i="1"/>
  <c r="AS164" i="1"/>
  <c r="AL92" i="1"/>
  <c r="AL91" i="1"/>
  <c r="U155" i="1"/>
  <c r="Y153" i="1"/>
  <c r="W153" i="1"/>
  <c r="X154" i="1"/>
  <c r="AG153" i="1"/>
  <c r="BB165" i="1"/>
  <c r="V155" i="1"/>
  <c r="Z155" i="1"/>
  <c r="AE153" i="1"/>
  <c r="AF153" i="1"/>
  <c r="AP167" i="1"/>
  <c r="AU167" i="1"/>
  <c r="AQ166" i="1"/>
  <c r="AR166" i="1"/>
  <c r="AW167" i="1"/>
  <c r="AX166" i="1"/>
  <c r="AZ166" i="1"/>
  <c r="AB155" i="1"/>
  <c r="AC154" i="1"/>
  <c r="AE154" i="1"/>
  <c r="AZ165" i="1"/>
  <c r="AY165" i="1"/>
  <c r="AN156" i="1"/>
  <c r="AT165" i="1"/>
  <c r="AR165" i="1"/>
  <c r="AK92" i="1"/>
  <c r="AL93" i="1"/>
  <c r="AF154" i="1"/>
  <c r="U156" i="1"/>
  <c r="Y154" i="1"/>
  <c r="W154" i="1"/>
  <c r="AG154" i="1"/>
  <c r="BB166" i="1"/>
  <c r="V156" i="1"/>
  <c r="Z156" i="1"/>
  <c r="BA166" i="1"/>
  <c r="AD154" i="1"/>
  <c r="AB156" i="1"/>
  <c r="AC155" i="1"/>
  <c r="AF155" i="1"/>
  <c r="AN157" i="1"/>
  <c r="AW168" i="1"/>
  <c r="AX167" i="1"/>
  <c r="AY167" i="1"/>
  <c r="AY166" i="1"/>
  <c r="AP168" i="1"/>
  <c r="AU168" i="1"/>
  <c r="AQ167" i="1"/>
  <c r="AT167" i="1"/>
  <c r="AS166" i="1"/>
  <c r="AT166" i="1"/>
  <c r="AK93" i="1"/>
  <c r="AK94" i="1"/>
  <c r="U157" i="1"/>
  <c r="Y155" i="1"/>
  <c r="X155" i="1"/>
  <c r="W155" i="1"/>
  <c r="W156" i="1"/>
  <c r="AG155" i="1"/>
  <c r="BB167" i="1"/>
  <c r="V157" i="1"/>
  <c r="Z157" i="1"/>
  <c r="BA167" i="1"/>
  <c r="AD155" i="1"/>
  <c r="AE155" i="1"/>
  <c r="AZ167" i="1"/>
  <c r="AP169" i="1"/>
  <c r="AU169" i="1"/>
  <c r="AQ168" i="1"/>
  <c r="AR168" i="1"/>
  <c r="AW169" i="1"/>
  <c r="AX168" i="1"/>
  <c r="AY168" i="1"/>
  <c r="AN158" i="1"/>
  <c r="AB157" i="1"/>
  <c r="AC156" i="1"/>
  <c r="AD156" i="1"/>
  <c r="AR167" i="1"/>
  <c r="AS167" i="1"/>
  <c r="AL94" i="1"/>
  <c r="AL95" i="1"/>
  <c r="U158" i="1"/>
  <c r="Y156" i="1"/>
  <c r="X156" i="1"/>
  <c r="X157" i="1"/>
  <c r="AG156" i="1"/>
  <c r="BB168" i="1"/>
  <c r="V158" i="1"/>
  <c r="Z158" i="1"/>
  <c r="AE156" i="1"/>
  <c r="AF156" i="1"/>
  <c r="AZ168" i="1"/>
  <c r="AN159" i="1"/>
  <c r="AW170" i="1"/>
  <c r="AX169" i="1"/>
  <c r="BA169" i="1"/>
  <c r="AB158" i="1"/>
  <c r="AC157" i="1"/>
  <c r="AE157" i="1"/>
  <c r="BA168" i="1"/>
  <c r="AP170" i="1"/>
  <c r="AU170" i="1"/>
  <c r="AQ169" i="1"/>
  <c r="AT169" i="1"/>
  <c r="AT168" i="1"/>
  <c r="AS168" i="1"/>
  <c r="AK95" i="1"/>
  <c r="U159" i="1"/>
  <c r="Y157" i="1"/>
  <c r="W157" i="1"/>
  <c r="W158" i="1"/>
  <c r="AG157" i="1"/>
  <c r="BB169" i="1"/>
  <c r="V159" i="1"/>
  <c r="Z159" i="1"/>
  <c r="AZ169" i="1"/>
  <c r="AY169" i="1"/>
  <c r="AF157" i="1"/>
  <c r="AN160" i="1"/>
  <c r="AD157" i="1"/>
  <c r="AB159" i="1"/>
  <c r="AC158" i="1"/>
  <c r="AE158" i="1"/>
  <c r="AW171" i="1"/>
  <c r="AX170" i="1"/>
  <c r="AZ170" i="1"/>
  <c r="AP171" i="1"/>
  <c r="AU171" i="1"/>
  <c r="AQ170" i="1"/>
  <c r="AR170" i="1"/>
  <c r="AS169" i="1"/>
  <c r="AR169" i="1"/>
  <c r="AL96" i="1"/>
  <c r="AK96" i="1"/>
  <c r="U160" i="1"/>
  <c r="Y158" i="1"/>
  <c r="X158" i="1"/>
  <c r="AG158" i="1"/>
  <c r="BB170" i="1"/>
  <c r="V160" i="1"/>
  <c r="W160" i="1"/>
  <c r="Z160" i="1"/>
  <c r="BA170" i="1"/>
  <c r="AY170" i="1"/>
  <c r="AF158" i="1"/>
  <c r="AD158" i="1"/>
  <c r="AB160" i="1"/>
  <c r="AC159" i="1"/>
  <c r="AD159" i="1"/>
  <c r="AP172" i="1"/>
  <c r="AU172" i="1"/>
  <c r="AQ171" i="1"/>
  <c r="AT171" i="1"/>
  <c r="AN161" i="1"/>
  <c r="AW172" i="1"/>
  <c r="AX171" i="1"/>
  <c r="AY171" i="1"/>
  <c r="AT170" i="1"/>
  <c r="AS170" i="1"/>
  <c r="AL97" i="1"/>
  <c r="AK97" i="1"/>
  <c r="U161" i="1"/>
  <c r="Y159" i="1"/>
  <c r="X159" i="1"/>
  <c r="W159" i="1"/>
  <c r="AG159" i="1"/>
  <c r="BB171" i="1"/>
  <c r="V161" i="1"/>
  <c r="Z161" i="1"/>
  <c r="AF159" i="1"/>
  <c r="AE159" i="1"/>
  <c r="AN162" i="1"/>
  <c r="AP173" i="1"/>
  <c r="AU173" i="1"/>
  <c r="AQ172" i="1"/>
  <c r="AS172" i="1"/>
  <c r="AZ171" i="1"/>
  <c r="BA171" i="1"/>
  <c r="AB161" i="1"/>
  <c r="AC160" i="1"/>
  <c r="AE160" i="1"/>
  <c r="AW173" i="1"/>
  <c r="AX172" i="1"/>
  <c r="AZ172" i="1"/>
  <c r="AR171" i="1"/>
  <c r="AS171" i="1"/>
  <c r="AL98" i="1"/>
  <c r="AK99" i="1"/>
  <c r="AK98" i="1"/>
  <c r="U162" i="1"/>
  <c r="Y160" i="1"/>
  <c r="X160" i="1"/>
  <c r="X161" i="1"/>
  <c r="AG160" i="1"/>
  <c r="BA172" i="1"/>
  <c r="BB172" i="1"/>
  <c r="V162" i="1"/>
  <c r="Z162" i="1"/>
  <c r="AY172" i="1"/>
  <c r="AD160" i="1"/>
  <c r="AP174" i="1"/>
  <c r="AU174" i="1"/>
  <c r="AQ173" i="1"/>
  <c r="AT173" i="1"/>
  <c r="AB162" i="1"/>
  <c r="AC161" i="1"/>
  <c r="AE161" i="1"/>
  <c r="AF160" i="1"/>
  <c r="AW174" i="1"/>
  <c r="AX173" i="1"/>
  <c r="AZ173" i="1"/>
  <c r="AN163" i="1"/>
  <c r="AT172" i="1"/>
  <c r="AR172" i="1"/>
  <c r="AL100" i="1"/>
  <c r="AL99" i="1"/>
  <c r="U163" i="1"/>
  <c r="Y161" i="1"/>
  <c r="W161" i="1"/>
  <c r="AG161" i="1"/>
  <c r="BB173" i="1"/>
  <c r="V163" i="1"/>
  <c r="Z163" i="1"/>
  <c r="AW175" i="1"/>
  <c r="AX174" i="1"/>
  <c r="AY174" i="1"/>
  <c r="AF161" i="1"/>
  <c r="AD161" i="1"/>
  <c r="AB163" i="1"/>
  <c r="AC162" i="1"/>
  <c r="AE162" i="1"/>
  <c r="AN164" i="1"/>
  <c r="AP175" i="1"/>
  <c r="AU175" i="1"/>
  <c r="AQ174" i="1"/>
  <c r="AR174" i="1"/>
  <c r="BA173" i="1"/>
  <c r="AY173" i="1"/>
  <c r="AR173" i="1"/>
  <c r="AS173" i="1"/>
  <c r="AK100" i="1"/>
  <c r="AL101" i="1"/>
  <c r="U164" i="1"/>
  <c r="Y162" i="1"/>
  <c r="X162" i="1"/>
  <c r="W162" i="1"/>
  <c r="X163" i="1"/>
  <c r="AG162" i="1"/>
  <c r="BA174" i="1"/>
  <c r="BB174" i="1"/>
  <c r="V164" i="1"/>
  <c r="Z164" i="1"/>
  <c r="AZ174" i="1"/>
  <c r="AS174" i="1"/>
  <c r="AB164" i="1"/>
  <c r="AC163" i="1"/>
  <c r="AF163" i="1"/>
  <c r="AN165" i="1"/>
  <c r="AP176" i="1"/>
  <c r="AU176" i="1"/>
  <c r="AQ175" i="1"/>
  <c r="AT175" i="1"/>
  <c r="AF162" i="1"/>
  <c r="AD162" i="1"/>
  <c r="AW176" i="1"/>
  <c r="AX175" i="1"/>
  <c r="AZ175" i="1"/>
  <c r="AT174" i="1"/>
  <c r="AK102" i="1"/>
  <c r="AK101" i="1"/>
  <c r="U165" i="1"/>
  <c r="Y163" i="1"/>
  <c r="W163" i="1"/>
  <c r="W164" i="1"/>
  <c r="AG163" i="1"/>
  <c r="BB175" i="1"/>
  <c r="V165" i="1"/>
  <c r="Z165" i="1"/>
  <c r="AE163" i="1"/>
  <c r="AY175" i="1"/>
  <c r="BA175" i="1"/>
  <c r="AD163" i="1"/>
  <c r="AN166" i="1"/>
  <c r="AP177" i="1"/>
  <c r="AU177" i="1"/>
  <c r="AQ176" i="1"/>
  <c r="AS176" i="1"/>
  <c r="AW177" i="1"/>
  <c r="AX176" i="1"/>
  <c r="AZ176" i="1"/>
  <c r="AB165" i="1"/>
  <c r="AC164" i="1"/>
  <c r="AD164" i="1"/>
  <c r="AR175" i="1"/>
  <c r="AS175" i="1"/>
  <c r="AL103" i="1"/>
  <c r="AL102" i="1"/>
  <c r="U166" i="1"/>
  <c r="Y164" i="1"/>
  <c r="X164" i="1"/>
  <c r="X165" i="1"/>
  <c r="AG164" i="1"/>
  <c r="BB176" i="1"/>
  <c r="V166" i="1"/>
  <c r="Z166" i="1"/>
  <c r="AB166" i="1"/>
  <c r="AC165" i="1"/>
  <c r="AF165" i="1"/>
  <c r="AW178" i="1"/>
  <c r="AX177" i="1"/>
  <c r="BA177" i="1"/>
  <c r="BA176" i="1"/>
  <c r="AP178" i="1"/>
  <c r="AU178" i="1"/>
  <c r="AQ177" i="1"/>
  <c r="AR177" i="1"/>
  <c r="AY176" i="1"/>
  <c r="AE164" i="1"/>
  <c r="AF164" i="1"/>
  <c r="AN167" i="1"/>
  <c r="AT176" i="1"/>
  <c r="AR176" i="1"/>
  <c r="AK103" i="1"/>
  <c r="U167" i="1"/>
  <c r="Y165" i="1"/>
  <c r="W165" i="1"/>
  <c r="W166" i="1"/>
  <c r="AG165" i="1"/>
  <c r="BB177" i="1"/>
  <c r="V167" i="1"/>
  <c r="Z167" i="1"/>
  <c r="AE165" i="1"/>
  <c r="AD165" i="1"/>
  <c r="AY177" i="1"/>
  <c r="AZ177" i="1"/>
  <c r="AP179" i="1"/>
  <c r="AU179" i="1"/>
  <c r="AQ178" i="1"/>
  <c r="AR178" i="1"/>
  <c r="AW179" i="1"/>
  <c r="AX178" i="1"/>
  <c r="AZ178" i="1"/>
  <c r="AN168" i="1"/>
  <c r="AB167" i="1"/>
  <c r="AC166" i="1"/>
  <c r="AE166" i="1"/>
  <c r="AT177" i="1"/>
  <c r="AS177" i="1"/>
  <c r="AK104" i="1"/>
  <c r="AL104" i="1"/>
  <c r="U168" i="1"/>
  <c r="Y166" i="1"/>
  <c r="X166" i="1"/>
  <c r="W167" i="1"/>
  <c r="AG166" i="1"/>
  <c r="BB178" i="1"/>
  <c r="V168" i="1"/>
  <c r="Z168" i="1"/>
  <c r="AN169" i="1"/>
  <c r="AD166" i="1"/>
  <c r="BA178" i="1"/>
  <c r="AW180" i="1"/>
  <c r="AX179" i="1"/>
  <c r="AY179" i="1"/>
  <c r="AY178" i="1"/>
  <c r="AB168" i="1"/>
  <c r="AC167" i="1"/>
  <c r="AD167" i="1"/>
  <c r="AF166" i="1"/>
  <c r="AP180" i="1"/>
  <c r="AU180" i="1"/>
  <c r="AQ179" i="1"/>
  <c r="AS179" i="1"/>
  <c r="AT178" i="1"/>
  <c r="AS178" i="1"/>
  <c r="AL105" i="1"/>
  <c r="AK105" i="1"/>
  <c r="U169" i="1"/>
  <c r="Y167" i="1"/>
  <c r="X167" i="1"/>
  <c r="AF167" i="1"/>
  <c r="AG167" i="1"/>
  <c r="BB179" i="1"/>
  <c r="V169" i="1"/>
  <c r="X169" i="1"/>
  <c r="Z169" i="1"/>
  <c r="AE167" i="1"/>
  <c r="BA179" i="1"/>
  <c r="AW181" i="1"/>
  <c r="AX180" i="1"/>
  <c r="BA180" i="1"/>
  <c r="AP181" i="1"/>
  <c r="AU181" i="1"/>
  <c r="AQ180" i="1"/>
  <c r="AS180" i="1"/>
  <c r="AN170" i="1"/>
  <c r="AZ179" i="1"/>
  <c r="AB169" i="1"/>
  <c r="AC168" i="1"/>
  <c r="AE168" i="1"/>
  <c r="AR179" i="1"/>
  <c r="AT179" i="1"/>
  <c r="AK106" i="1"/>
  <c r="AL106" i="1"/>
  <c r="AL107" i="1"/>
  <c r="U170" i="1"/>
  <c r="Y168" i="1"/>
  <c r="X168" i="1"/>
  <c r="W168" i="1"/>
  <c r="AG168" i="1"/>
  <c r="BB180" i="1"/>
  <c r="V170" i="1"/>
  <c r="Z170" i="1"/>
  <c r="AZ180" i="1"/>
  <c r="AY180" i="1"/>
  <c r="AF168" i="1"/>
  <c r="AD168" i="1"/>
  <c r="AB170" i="1"/>
  <c r="AC169" i="1"/>
  <c r="AF169" i="1"/>
  <c r="AW182" i="1"/>
  <c r="AX181" i="1"/>
  <c r="BA181" i="1"/>
  <c r="AN171" i="1"/>
  <c r="AP182" i="1"/>
  <c r="AU182" i="1"/>
  <c r="AQ181" i="1"/>
  <c r="AS181" i="1"/>
  <c r="AR180" i="1"/>
  <c r="AT180" i="1"/>
  <c r="AK107" i="1"/>
  <c r="AL108" i="1"/>
  <c r="U171" i="1"/>
  <c r="Y169" i="1"/>
  <c r="W169" i="1"/>
  <c r="AG169" i="1"/>
  <c r="BB181" i="1"/>
  <c r="V171" i="1"/>
  <c r="Z171" i="1"/>
  <c r="AE169" i="1"/>
  <c r="AD169" i="1"/>
  <c r="AP183" i="1"/>
  <c r="AU183" i="1"/>
  <c r="AQ182" i="1"/>
  <c r="AR182" i="1"/>
  <c r="AN172" i="1"/>
  <c r="AW183" i="1"/>
  <c r="AX182" i="1"/>
  <c r="AZ182" i="1"/>
  <c r="AZ181" i="1"/>
  <c r="AY181" i="1"/>
  <c r="AB171" i="1"/>
  <c r="AC170" i="1"/>
  <c r="AE170" i="1"/>
  <c r="AT181" i="1"/>
  <c r="AR181" i="1"/>
  <c r="AK108" i="1"/>
  <c r="AK109" i="1"/>
  <c r="U172" i="1"/>
  <c r="Y170" i="1"/>
  <c r="X170" i="1"/>
  <c r="W170" i="1"/>
  <c r="X171" i="1"/>
  <c r="AG170" i="1"/>
  <c r="BB182" i="1"/>
  <c r="V172" i="1"/>
  <c r="Z172" i="1"/>
  <c r="AF170" i="1"/>
  <c r="AD170" i="1"/>
  <c r="BA182" i="1"/>
  <c r="AW184" i="1"/>
  <c r="AX183" i="1"/>
  <c r="BA183" i="1"/>
  <c r="AY182" i="1"/>
  <c r="AN173" i="1"/>
  <c r="AB172" i="1"/>
  <c r="AC171" i="1"/>
  <c r="AF171" i="1"/>
  <c r="AP184" i="1"/>
  <c r="AU184" i="1"/>
  <c r="AQ183" i="1"/>
  <c r="AT183" i="1"/>
  <c r="AS182" i="1"/>
  <c r="AT182" i="1"/>
  <c r="AL109" i="1"/>
  <c r="AK110" i="1"/>
  <c r="U173" i="1"/>
  <c r="Y171" i="1"/>
  <c r="W171" i="1"/>
  <c r="W172" i="1"/>
  <c r="AG171" i="1"/>
  <c r="BB183" i="1"/>
  <c r="V173" i="1"/>
  <c r="X173" i="1"/>
  <c r="Z173" i="1"/>
  <c r="AE171" i="1"/>
  <c r="AZ183" i="1"/>
  <c r="AN174" i="1"/>
  <c r="AY183" i="1"/>
  <c r="AB173" i="1"/>
  <c r="AC172" i="1"/>
  <c r="AD172" i="1"/>
  <c r="AW185" i="1"/>
  <c r="AX184" i="1"/>
  <c r="BA184" i="1"/>
  <c r="AD171" i="1"/>
  <c r="AP185" i="1"/>
  <c r="AU185" i="1"/>
  <c r="AQ184" i="1"/>
  <c r="AR184" i="1"/>
  <c r="AL110" i="1"/>
  <c r="AR183" i="1"/>
  <c r="AS183" i="1"/>
  <c r="AK111" i="1"/>
  <c r="U174" i="1"/>
  <c r="Y172" i="1"/>
  <c r="X172" i="1"/>
  <c r="AG172" i="1"/>
  <c r="AY184" i="1"/>
  <c r="BB184" i="1"/>
  <c r="V174" i="1"/>
  <c r="Z174" i="1"/>
  <c r="AZ184" i="1"/>
  <c r="AE172" i="1"/>
  <c r="AB174" i="1"/>
  <c r="AC173" i="1"/>
  <c r="AE173" i="1"/>
  <c r="AP186" i="1"/>
  <c r="AU186" i="1"/>
  <c r="AQ185" i="1"/>
  <c r="AS185" i="1"/>
  <c r="AF172" i="1"/>
  <c r="AN175" i="1"/>
  <c r="AW186" i="1"/>
  <c r="AX185" i="1"/>
  <c r="BA185" i="1"/>
  <c r="AT184" i="1"/>
  <c r="AS184" i="1"/>
  <c r="AL111" i="1"/>
  <c r="AK112" i="1"/>
  <c r="U175" i="1"/>
  <c r="Y173" i="1"/>
  <c r="W173" i="1"/>
  <c r="AG173" i="1"/>
  <c r="BB185" i="1"/>
  <c r="V175" i="1"/>
  <c r="Z175" i="1"/>
  <c r="AY185" i="1"/>
  <c r="AZ185" i="1"/>
  <c r="AF173" i="1"/>
  <c r="AD173" i="1"/>
  <c r="AN176" i="1"/>
  <c r="AP187" i="1"/>
  <c r="AU187" i="1"/>
  <c r="AQ186" i="1"/>
  <c r="AR186" i="1"/>
  <c r="AW187" i="1"/>
  <c r="AX186" i="1"/>
  <c r="AZ186" i="1"/>
  <c r="AB175" i="1"/>
  <c r="AC174" i="1"/>
  <c r="AF174" i="1"/>
  <c r="AR185" i="1"/>
  <c r="AT185" i="1"/>
  <c r="AL112" i="1"/>
  <c r="U176" i="1"/>
  <c r="Y174" i="1"/>
  <c r="X174" i="1"/>
  <c r="W174" i="1"/>
  <c r="W175" i="1"/>
  <c r="AG174" i="1"/>
  <c r="BB186" i="1"/>
  <c r="V176" i="1"/>
  <c r="Z176" i="1"/>
  <c r="AW188" i="1"/>
  <c r="AX187" i="1"/>
  <c r="BA187" i="1"/>
  <c r="AP188" i="1"/>
  <c r="AU188" i="1"/>
  <c r="AQ187" i="1"/>
  <c r="AT187" i="1"/>
  <c r="AB176" i="1"/>
  <c r="AC175" i="1"/>
  <c r="AD175" i="1"/>
  <c r="AD174" i="1"/>
  <c r="BA186" i="1"/>
  <c r="AY186" i="1"/>
  <c r="AE174" i="1"/>
  <c r="AN177" i="1"/>
  <c r="AT186" i="1"/>
  <c r="AS186" i="1"/>
  <c r="AK113" i="1"/>
  <c r="AL113" i="1"/>
  <c r="U177" i="1"/>
  <c r="Y175" i="1"/>
  <c r="X175" i="1"/>
  <c r="X176" i="1"/>
  <c r="AG175" i="1"/>
  <c r="BB187" i="1"/>
  <c r="V177" i="1"/>
  <c r="Z177" i="1"/>
  <c r="AY187" i="1"/>
  <c r="AF175" i="1"/>
  <c r="AN178" i="1"/>
  <c r="AB177" i="1"/>
  <c r="AC176" i="1"/>
  <c r="AD176" i="1"/>
  <c r="AZ187" i="1"/>
  <c r="AW189" i="1"/>
  <c r="AX188" i="1"/>
  <c r="BB188" i="1"/>
  <c r="AE175" i="1"/>
  <c r="AP189" i="1"/>
  <c r="AU189" i="1"/>
  <c r="AQ188" i="1"/>
  <c r="AS188" i="1"/>
  <c r="AR187" i="1"/>
  <c r="AS187" i="1"/>
  <c r="AL114" i="1"/>
  <c r="AK114" i="1"/>
  <c r="AK115" i="1"/>
  <c r="U178" i="1"/>
  <c r="Y176" i="1"/>
  <c r="W176" i="1"/>
  <c r="X177" i="1"/>
  <c r="AG176" i="1"/>
  <c r="V178" i="1"/>
  <c r="Z178" i="1"/>
  <c r="AE176" i="1"/>
  <c r="AF176" i="1"/>
  <c r="AW190" i="1"/>
  <c r="AX189" i="1"/>
  <c r="AY189" i="1"/>
  <c r="AB178" i="1"/>
  <c r="AC177" i="1"/>
  <c r="AF177" i="1"/>
  <c r="AY188" i="1"/>
  <c r="BA188" i="1"/>
  <c r="AP190" i="1"/>
  <c r="AU190" i="1"/>
  <c r="AQ189" i="1"/>
  <c r="AS189" i="1"/>
  <c r="AZ188" i="1"/>
  <c r="AN179" i="1"/>
  <c r="AT188" i="1"/>
  <c r="AL115" i="1"/>
  <c r="AR188" i="1"/>
  <c r="AK116" i="1"/>
  <c r="U179" i="1"/>
  <c r="Y177" i="1"/>
  <c r="W177" i="1"/>
  <c r="W178" i="1"/>
  <c r="AG177" i="1"/>
  <c r="BB189" i="1"/>
  <c r="V179" i="1"/>
  <c r="Z179" i="1"/>
  <c r="BA189" i="1"/>
  <c r="AD177" i="1"/>
  <c r="AZ189" i="1"/>
  <c r="AN180" i="1"/>
  <c r="AB179" i="1"/>
  <c r="AC178" i="1"/>
  <c r="AE178" i="1"/>
  <c r="AP191" i="1"/>
  <c r="AU191" i="1"/>
  <c r="AQ190" i="1"/>
  <c r="AR190" i="1"/>
  <c r="AE177" i="1"/>
  <c r="AW191" i="1"/>
  <c r="AX190" i="1"/>
  <c r="AZ190" i="1"/>
  <c r="AR189" i="1"/>
  <c r="AT189" i="1"/>
  <c r="AL116" i="1"/>
  <c r="U180" i="1"/>
  <c r="Y178" i="1"/>
  <c r="X178" i="1"/>
  <c r="X179" i="1"/>
  <c r="AG178" i="1"/>
  <c r="BB190" i="1"/>
  <c r="V180" i="1"/>
  <c r="W180" i="1"/>
  <c r="Z180" i="1"/>
  <c r="AY190" i="1"/>
  <c r="AD178" i="1"/>
  <c r="AF178" i="1"/>
  <c r="BA190" i="1"/>
  <c r="AB180" i="1"/>
  <c r="AC179" i="1"/>
  <c r="AF179" i="1"/>
  <c r="AW192" i="1"/>
  <c r="AX191" i="1"/>
  <c r="BA191" i="1"/>
  <c r="AP192" i="1"/>
  <c r="AU192" i="1"/>
  <c r="AQ191" i="1"/>
  <c r="AT191" i="1"/>
  <c r="AN181" i="1"/>
  <c r="AT190" i="1"/>
  <c r="AS190" i="1"/>
  <c r="AL117" i="1"/>
  <c r="AK118" i="1"/>
  <c r="AK117" i="1"/>
  <c r="U181" i="1"/>
  <c r="Y179" i="1"/>
  <c r="W179" i="1"/>
  <c r="AG179" i="1"/>
  <c r="BB191" i="1"/>
  <c r="V181" i="1"/>
  <c r="Z181" i="1"/>
  <c r="AZ191" i="1"/>
  <c r="AD179" i="1"/>
  <c r="AE179" i="1"/>
  <c r="AP193" i="1"/>
  <c r="AU193" i="1"/>
  <c r="AQ192" i="1"/>
  <c r="AS192" i="1"/>
  <c r="AY191" i="1"/>
  <c r="AW193" i="1"/>
  <c r="AX192" i="1"/>
  <c r="AY192" i="1"/>
  <c r="AB181" i="1"/>
  <c r="AC180" i="1"/>
  <c r="AF180" i="1"/>
  <c r="AN182" i="1"/>
  <c r="AR191" i="1"/>
  <c r="AS191" i="1"/>
  <c r="AL118" i="1"/>
  <c r="AL119" i="1"/>
  <c r="U182" i="1"/>
  <c r="Y180" i="1"/>
  <c r="X180" i="1"/>
  <c r="X181" i="1"/>
  <c r="AG180" i="1"/>
  <c r="BB192" i="1"/>
  <c r="V182" i="1"/>
  <c r="Z182" i="1"/>
  <c r="AZ192" i="1"/>
  <c r="AD180" i="1"/>
  <c r="AE180" i="1"/>
  <c r="BA192" i="1"/>
  <c r="AN183" i="1"/>
  <c r="AB182" i="1"/>
  <c r="AC181" i="1"/>
  <c r="AE181" i="1"/>
  <c r="AW194" i="1"/>
  <c r="AX193" i="1"/>
  <c r="BA193" i="1"/>
  <c r="AP194" i="1"/>
  <c r="AU194" i="1"/>
  <c r="AQ193" i="1"/>
  <c r="AR193" i="1"/>
  <c r="AT192" i="1"/>
  <c r="AR192" i="1"/>
  <c r="AK119" i="1"/>
  <c r="U183" i="1"/>
  <c r="Y181" i="1"/>
  <c r="W181" i="1"/>
  <c r="W182" i="1"/>
  <c r="AG181" i="1"/>
  <c r="AZ193" i="1"/>
  <c r="BB193" i="1"/>
  <c r="V183" i="1"/>
  <c r="Z183" i="1"/>
  <c r="AY193" i="1"/>
  <c r="AB183" i="1"/>
  <c r="AC182" i="1"/>
  <c r="AD182" i="1"/>
  <c r="AN184" i="1"/>
  <c r="AP195" i="1"/>
  <c r="AU195" i="1"/>
  <c r="AQ194" i="1"/>
  <c r="AR194" i="1"/>
  <c r="AD181" i="1"/>
  <c r="AF181" i="1"/>
  <c r="AW195" i="1"/>
  <c r="AX194" i="1"/>
  <c r="AY194" i="1"/>
  <c r="AS193" i="1"/>
  <c r="AT193" i="1"/>
  <c r="AK120" i="1"/>
  <c r="AL120" i="1"/>
  <c r="U184" i="1"/>
  <c r="Y182" i="1"/>
  <c r="X182" i="1"/>
  <c r="AG182" i="1"/>
  <c r="BB194" i="1"/>
  <c r="V184" i="1"/>
  <c r="Z184" i="1"/>
  <c r="AF182" i="1"/>
  <c r="AE182" i="1"/>
  <c r="AW196" i="1"/>
  <c r="AX195" i="1"/>
  <c r="BA195" i="1"/>
  <c r="AN185" i="1"/>
  <c r="AP196" i="1"/>
  <c r="AU196" i="1"/>
  <c r="AQ195" i="1"/>
  <c r="AT195" i="1"/>
  <c r="AZ194" i="1"/>
  <c r="BA194" i="1"/>
  <c r="AB184" i="1"/>
  <c r="AC183" i="1"/>
  <c r="AD183" i="1"/>
  <c r="AT194" i="1"/>
  <c r="AS194" i="1"/>
  <c r="AK121" i="1"/>
  <c r="AL122" i="1"/>
  <c r="AL121" i="1"/>
  <c r="U185" i="1"/>
  <c r="Y183" i="1"/>
  <c r="X183" i="1"/>
  <c r="W183" i="1"/>
  <c r="W184" i="1"/>
  <c r="AG183" i="1"/>
  <c r="BB195" i="1"/>
  <c r="V185" i="1"/>
  <c r="Z185" i="1"/>
  <c r="AZ195" i="1"/>
  <c r="AY195" i="1"/>
  <c r="AE183" i="1"/>
  <c r="AF183" i="1"/>
  <c r="AP197" i="1"/>
  <c r="AU197" i="1"/>
  <c r="AQ196" i="1"/>
  <c r="AS196" i="1"/>
  <c r="AN186" i="1"/>
  <c r="AB185" i="1"/>
  <c r="AC184" i="1"/>
  <c r="AE184" i="1"/>
  <c r="AW197" i="1"/>
  <c r="AX196" i="1"/>
  <c r="AY196" i="1"/>
  <c r="AR195" i="1"/>
  <c r="AS195" i="1"/>
  <c r="AK122" i="1"/>
  <c r="AK123" i="1"/>
  <c r="U186" i="1"/>
  <c r="Y184" i="1"/>
  <c r="X184" i="1"/>
  <c r="X185" i="1"/>
  <c r="AG184" i="1"/>
  <c r="BB196" i="1"/>
  <c r="V186" i="1"/>
  <c r="X186" i="1"/>
  <c r="Z186" i="1"/>
  <c r="AZ196" i="1"/>
  <c r="AN187" i="1"/>
  <c r="AW198" i="1"/>
  <c r="AX197" i="1"/>
  <c r="AY197" i="1"/>
  <c r="AF184" i="1"/>
  <c r="AD184" i="1"/>
  <c r="AB186" i="1"/>
  <c r="AC185" i="1"/>
  <c r="AD185" i="1"/>
  <c r="BA196" i="1"/>
  <c r="AP198" i="1"/>
  <c r="AU198" i="1"/>
  <c r="AQ197" i="1"/>
  <c r="AR197" i="1"/>
  <c r="AR196" i="1"/>
  <c r="AT196" i="1"/>
  <c r="AL123" i="1"/>
  <c r="U187" i="1"/>
  <c r="Y185" i="1"/>
  <c r="W185" i="1"/>
  <c r="AF185" i="1"/>
  <c r="AE185" i="1"/>
  <c r="AG185" i="1"/>
  <c r="BB197" i="1"/>
  <c r="V187" i="1"/>
  <c r="X187" i="1"/>
  <c r="Z187" i="1"/>
  <c r="AZ197" i="1"/>
  <c r="AP199" i="1"/>
  <c r="AU199" i="1"/>
  <c r="AQ198" i="1"/>
  <c r="AR198" i="1"/>
  <c r="BA197" i="1"/>
  <c r="AN188" i="1"/>
  <c r="AB187" i="1"/>
  <c r="AC186" i="1"/>
  <c r="AE186" i="1"/>
  <c r="AW199" i="1"/>
  <c r="AX198" i="1"/>
  <c r="AY198" i="1"/>
  <c r="AS197" i="1"/>
  <c r="AT197" i="1"/>
  <c r="AK124" i="1"/>
  <c r="AL124" i="1"/>
  <c r="AK125" i="1"/>
  <c r="U188" i="1"/>
  <c r="Y186" i="1"/>
  <c r="W186" i="1"/>
  <c r="AG186" i="1"/>
  <c r="AZ198" i="1"/>
  <c r="BA198" i="1"/>
  <c r="BB198" i="1"/>
  <c r="V188" i="1"/>
  <c r="Z188" i="1"/>
  <c r="AF186" i="1"/>
  <c r="AN189" i="1"/>
  <c r="AW200" i="1"/>
  <c r="AX199" i="1"/>
  <c r="BA199" i="1"/>
  <c r="AP200" i="1"/>
  <c r="AU200" i="1"/>
  <c r="AQ199" i="1"/>
  <c r="AT199" i="1"/>
  <c r="AD186" i="1"/>
  <c r="AB188" i="1"/>
  <c r="AC187" i="1"/>
  <c r="AF187" i="1"/>
  <c r="AT198" i="1"/>
  <c r="AS198" i="1"/>
  <c r="AL125" i="1"/>
  <c r="AK126" i="1"/>
  <c r="U189" i="1"/>
  <c r="Y187" i="1"/>
  <c r="W187" i="1"/>
  <c r="AG187" i="1"/>
  <c r="BB199" i="1"/>
  <c r="V189" i="1"/>
  <c r="X189" i="1"/>
  <c r="Z189" i="1"/>
  <c r="AD187" i="1"/>
  <c r="AE187" i="1"/>
  <c r="AY199" i="1"/>
  <c r="AW201" i="1"/>
  <c r="AX200" i="1"/>
  <c r="AY200" i="1"/>
  <c r="AB189" i="1"/>
  <c r="AC188" i="1"/>
  <c r="AD188" i="1"/>
  <c r="AP201" i="1"/>
  <c r="AU201" i="1"/>
  <c r="AQ200" i="1"/>
  <c r="AR200" i="1"/>
  <c r="AZ199" i="1"/>
  <c r="AN190" i="1"/>
  <c r="AR199" i="1"/>
  <c r="AS199" i="1"/>
  <c r="AL126" i="1"/>
  <c r="AL127" i="1"/>
  <c r="U190" i="1"/>
  <c r="Y188" i="1"/>
  <c r="X188" i="1"/>
  <c r="W188" i="1"/>
  <c r="AG188" i="1"/>
  <c r="BB200" i="1"/>
  <c r="V190" i="1"/>
  <c r="Z190" i="1"/>
  <c r="AZ200" i="1"/>
  <c r="BA200" i="1"/>
  <c r="AF188" i="1"/>
  <c r="AP202" i="1"/>
  <c r="AU202" i="1"/>
  <c r="AQ201" i="1"/>
  <c r="AS201" i="1"/>
  <c r="AE188" i="1"/>
  <c r="AW202" i="1"/>
  <c r="AX201" i="1"/>
  <c r="BA201" i="1"/>
  <c r="AB190" i="1"/>
  <c r="AC189" i="1"/>
  <c r="AD189" i="1"/>
  <c r="AN191" i="1"/>
  <c r="AS200" i="1"/>
  <c r="AK127" i="1"/>
  <c r="AT200" i="1"/>
  <c r="AL128" i="1"/>
  <c r="U191" i="1"/>
  <c r="Y189" i="1"/>
  <c r="W189" i="1"/>
  <c r="W190" i="1"/>
  <c r="AG189" i="1"/>
  <c r="BB201" i="1"/>
  <c r="V191" i="1"/>
  <c r="Z191" i="1"/>
  <c r="AF189" i="1"/>
  <c r="AY201" i="1"/>
  <c r="AE189" i="1"/>
  <c r="AW203" i="1"/>
  <c r="AX202" i="1"/>
  <c r="AZ202" i="1"/>
  <c r="AB191" i="1"/>
  <c r="AC190" i="1"/>
  <c r="AF190" i="1"/>
  <c r="AZ201" i="1"/>
  <c r="AN192" i="1"/>
  <c r="AP203" i="1"/>
  <c r="AU203" i="1"/>
  <c r="AQ202" i="1"/>
  <c r="AS202" i="1"/>
  <c r="BA202" i="1"/>
  <c r="AR201" i="1"/>
  <c r="AT201" i="1"/>
  <c r="AK128" i="1"/>
  <c r="U192" i="1"/>
  <c r="Y190" i="1"/>
  <c r="X190" i="1"/>
  <c r="X191" i="1"/>
  <c r="AG190" i="1"/>
  <c r="BB202" i="1"/>
  <c r="V192" i="1"/>
  <c r="Z192" i="1"/>
  <c r="AD190" i="1"/>
  <c r="AE190" i="1"/>
  <c r="AB192" i="1"/>
  <c r="AC191" i="1"/>
  <c r="AD191" i="1"/>
  <c r="AY202" i="1"/>
  <c r="AN193" i="1"/>
  <c r="AW204" i="1"/>
  <c r="AX203" i="1"/>
  <c r="BB203" i="1"/>
  <c r="AP204" i="1"/>
  <c r="AU204" i="1"/>
  <c r="AQ203" i="1"/>
  <c r="AT203" i="1"/>
  <c r="AR202" i="1"/>
  <c r="AT202" i="1"/>
  <c r="AK129" i="1"/>
  <c r="AL129" i="1"/>
  <c r="AL130" i="1"/>
  <c r="U193" i="1"/>
  <c r="Y191" i="1"/>
  <c r="W191" i="1"/>
  <c r="W192" i="1"/>
  <c r="AG191" i="1"/>
  <c r="V193" i="1"/>
  <c r="Z193" i="1"/>
  <c r="AE191" i="1"/>
  <c r="AF191" i="1"/>
  <c r="AW205" i="1"/>
  <c r="AX204" i="1"/>
  <c r="AZ204" i="1"/>
  <c r="AN194" i="1"/>
  <c r="AY203" i="1"/>
  <c r="BA203" i="1"/>
  <c r="AZ203" i="1"/>
  <c r="AP205" i="1"/>
  <c r="AU205" i="1"/>
  <c r="AQ204" i="1"/>
  <c r="AT204" i="1"/>
  <c r="AB193" i="1"/>
  <c r="AC192" i="1"/>
  <c r="AD192" i="1"/>
  <c r="AS203" i="1"/>
  <c r="AR203" i="1"/>
  <c r="AK130" i="1"/>
  <c r="AK131" i="1"/>
  <c r="U194" i="1"/>
  <c r="Y192" i="1"/>
  <c r="X192" i="1"/>
  <c r="X193" i="1"/>
  <c r="AG192" i="1"/>
  <c r="BB204" i="1"/>
  <c r="V194" i="1"/>
  <c r="Z194" i="1"/>
  <c r="AY204" i="1"/>
  <c r="BA204" i="1"/>
  <c r="AF192" i="1"/>
  <c r="AB194" i="1"/>
  <c r="AC193" i="1"/>
  <c r="AF193" i="1"/>
  <c r="AN195" i="1"/>
  <c r="AE192" i="1"/>
  <c r="AP206" i="1"/>
  <c r="AU206" i="1"/>
  <c r="AQ205" i="1"/>
  <c r="AR205" i="1"/>
  <c r="AW206" i="1"/>
  <c r="AX205" i="1"/>
  <c r="BA205" i="1"/>
  <c r="AS204" i="1"/>
  <c r="AR204" i="1"/>
  <c r="AL131" i="1"/>
  <c r="AL132" i="1"/>
  <c r="U195" i="1"/>
  <c r="Y193" i="1"/>
  <c r="W193" i="1"/>
  <c r="W194" i="1"/>
  <c r="AG193" i="1"/>
  <c r="BB205" i="1"/>
  <c r="V195" i="1"/>
  <c r="Z195" i="1"/>
  <c r="AZ205" i="1"/>
  <c r="AD193" i="1"/>
  <c r="AE193" i="1"/>
  <c r="AY205" i="1"/>
  <c r="AN196" i="1"/>
  <c r="AW207" i="1"/>
  <c r="AX206" i="1"/>
  <c r="AZ206" i="1"/>
  <c r="AP207" i="1"/>
  <c r="AU207" i="1"/>
  <c r="AQ206" i="1"/>
  <c r="AR206" i="1"/>
  <c r="AB195" i="1"/>
  <c r="AC194" i="1"/>
  <c r="AE194" i="1"/>
  <c r="AS205" i="1"/>
  <c r="AT205" i="1"/>
  <c r="AK132" i="1"/>
  <c r="U196" i="1"/>
  <c r="Y194" i="1"/>
  <c r="X194" i="1"/>
  <c r="AG194" i="1"/>
  <c r="BB206" i="1"/>
  <c r="V196" i="1"/>
  <c r="W196" i="1"/>
  <c r="Z196" i="1"/>
  <c r="AY206" i="1"/>
  <c r="AF194" i="1"/>
  <c r="AD194" i="1"/>
  <c r="BA206" i="1"/>
  <c r="AP208" i="1"/>
  <c r="AU208" i="1"/>
  <c r="AQ207" i="1"/>
  <c r="AS207" i="1"/>
  <c r="AN197" i="1"/>
  <c r="AW208" i="1"/>
  <c r="AX207" i="1"/>
  <c r="AY207" i="1"/>
  <c r="AB196" i="1"/>
  <c r="AC195" i="1"/>
  <c r="AF195" i="1"/>
  <c r="AT206" i="1"/>
  <c r="AS206" i="1"/>
  <c r="AL133" i="1"/>
  <c r="AK133" i="1"/>
  <c r="AK134" i="1"/>
  <c r="U197" i="1"/>
  <c r="Y195" i="1"/>
  <c r="X195" i="1"/>
  <c r="W195" i="1"/>
  <c r="AG195" i="1"/>
  <c r="BB207" i="1"/>
  <c r="V197" i="1"/>
  <c r="Z197" i="1"/>
  <c r="AZ207" i="1"/>
  <c r="AE195" i="1"/>
  <c r="AD195" i="1"/>
  <c r="AB197" i="1"/>
  <c r="AC196" i="1"/>
  <c r="AD196" i="1"/>
  <c r="AW209" i="1"/>
  <c r="AX208" i="1"/>
  <c r="AY208" i="1"/>
  <c r="AN198" i="1"/>
  <c r="BA207" i="1"/>
  <c r="AP209" i="1"/>
  <c r="AU209" i="1"/>
  <c r="AQ208" i="1"/>
  <c r="AS208" i="1"/>
  <c r="AT207" i="1"/>
  <c r="AR207" i="1"/>
  <c r="AL134" i="1"/>
  <c r="AL135" i="1"/>
  <c r="U198" i="1"/>
  <c r="Y196" i="1"/>
  <c r="X196" i="1"/>
  <c r="X197" i="1"/>
  <c r="AG196" i="1"/>
  <c r="BB208" i="1"/>
  <c r="V198" i="1"/>
  <c r="Z198" i="1"/>
  <c r="BA208" i="1"/>
  <c r="AE196" i="1"/>
  <c r="AF196" i="1"/>
  <c r="AN199" i="1"/>
  <c r="AZ208" i="1"/>
  <c r="AP210" i="1"/>
  <c r="AU210" i="1"/>
  <c r="AQ209" i="1"/>
  <c r="AS209" i="1"/>
  <c r="AW210" i="1"/>
  <c r="AX209" i="1"/>
  <c r="BA209" i="1"/>
  <c r="AB198" i="1"/>
  <c r="AC197" i="1"/>
  <c r="AD197" i="1"/>
  <c r="AR208" i="1"/>
  <c r="AT208" i="1"/>
  <c r="AK135" i="1"/>
  <c r="AL136" i="1"/>
  <c r="U199" i="1"/>
  <c r="Y197" i="1"/>
  <c r="W197" i="1"/>
  <c r="AG197" i="1"/>
  <c r="BB209" i="1"/>
  <c r="V199" i="1"/>
  <c r="Z199" i="1"/>
  <c r="AF197" i="1"/>
  <c r="AW211" i="1"/>
  <c r="AX210" i="1"/>
  <c r="BA210" i="1"/>
  <c r="AE197" i="1"/>
  <c r="AP211" i="1"/>
  <c r="AU211" i="1"/>
  <c r="AQ210" i="1"/>
  <c r="AR210" i="1"/>
  <c r="AB199" i="1"/>
  <c r="AC198" i="1"/>
  <c r="AE198" i="1"/>
  <c r="AN200" i="1"/>
  <c r="AY209" i="1"/>
  <c r="AZ209" i="1"/>
  <c r="AR209" i="1"/>
  <c r="AT209" i="1"/>
  <c r="AL137" i="1"/>
  <c r="AK136" i="1"/>
  <c r="U200" i="1"/>
  <c r="Y198" i="1"/>
  <c r="X198" i="1"/>
  <c r="W198" i="1"/>
  <c r="W199" i="1"/>
  <c r="AG198" i="1"/>
  <c r="BB210" i="1"/>
  <c r="V200" i="1"/>
  <c r="Z200" i="1"/>
  <c r="AZ210" i="1"/>
  <c r="AY210" i="1"/>
  <c r="AP212" i="1"/>
  <c r="AU212" i="1"/>
  <c r="AQ211" i="1"/>
  <c r="AT211" i="1"/>
  <c r="AF198" i="1"/>
  <c r="AB200" i="1"/>
  <c r="AC199" i="1"/>
  <c r="AD199" i="1"/>
  <c r="AD198" i="1"/>
  <c r="AN201" i="1"/>
  <c r="AW212" i="1"/>
  <c r="AX211" i="1"/>
  <c r="AZ211" i="1"/>
  <c r="AT210" i="1"/>
  <c r="AS210" i="1"/>
  <c r="AK137" i="1"/>
  <c r="AL138" i="1"/>
  <c r="U201" i="1"/>
  <c r="Y199" i="1"/>
  <c r="X199" i="1"/>
  <c r="W200" i="1"/>
  <c r="AG199" i="1"/>
  <c r="BB211" i="1"/>
  <c r="V201" i="1"/>
  <c r="Z201" i="1"/>
  <c r="AY211" i="1"/>
  <c r="AE199" i="1"/>
  <c r="AB201" i="1"/>
  <c r="AC200" i="1"/>
  <c r="AD200" i="1"/>
  <c r="AF199" i="1"/>
  <c r="BA211" i="1"/>
  <c r="AW213" i="1"/>
  <c r="AX212" i="1"/>
  <c r="BA212" i="1"/>
  <c r="AP213" i="1"/>
  <c r="AU213" i="1"/>
  <c r="AQ212" i="1"/>
  <c r="AR212" i="1"/>
  <c r="AN202" i="1"/>
  <c r="AR211" i="1"/>
  <c r="AS211" i="1"/>
  <c r="AK138" i="1"/>
  <c r="AK139" i="1"/>
  <c r="U202" i="1"/>
  <c r="Y200" i="1"/>
  <c r="X200" i="1"/>
  <c r="X201" i="1"/>
  <c r="AG200" i="1"/>
  <c r="BB212" i="1"/>
  <c r="V202" i="1"/>
  <c r="Z202" i="1"/>
  <c r="AF200" i="1"/>
  <c r="AE200" i="1"/>
  <c r="AZ212" i="1"/>
  <c r="AY212" i="1"/>
  <c r="AB202" i="1"/>
  <c r="AC201" i="1"/>
  <c r="AE201" i="1"/>
  <c r="AW214" i="1"/>
  <c r="AX213" i="1"/>
  <c r="BA213" i="1"/>
  <c r="AN203" i="1"/>
  <c r="AP214" i="1"/>
  <c r="AU214" i="1"/>
  <c r="AQ213" i="1"/>
  <c r="AS213" i="1"/>
  <c r="AS212" i="1"/>
  <c r="AT212" i="1"/>
  <c r="AL140" i="1"/>
  <c r="AL139" i="1"/>
  <c r="U203" i="1"/>
  <c r="Y201" i="1"/>
  <c r="W201" i="1"/>
  <c r="AG201" i="1"/>
  <c r="BB213" i="1"/>
  <c r="V203" i="1"/>
  <c r="Z203" i="1"/>
  <c r="AF201" i="1"/>
  <c r="AD201" i="1"/>
  <c r="AY213" i="1"/>
  <c r="AP215" i="1"/>
  <c r="AU215" i="1"/>
  <c r="AQ214" i="1"/>
  <c r="AR214" i="1"/>
  <c r="AN204" i="1"/>
  <c r="AZ213" i="1"/>
  <c r="AW215" i="1"/>
  <c r="AX214" i="1"/>
  <c r="AZ214" i="1"/>
  <c r="AB203" i="1"/>
  <c r="AC202" i="1"/>
  <c r="AE202" i="1"/>
  <c r="AR213" i="1"/>
  <c r="AT213" i="1"/>
  <c r="AK140" i="1"/>
  <c r="AK141" i="1"/>
  <c r="U204" i="1"/>
  <c r="Y202" i="1"/>
  <c r="X202" i="1"/>
  <c r="W202" i="1"/>
  <c r="W203" i="1"/>
  <c r="AG202" i="1"/>
  <c r="BB214" i="1"/>
  <c r="V204" i="1"/>
  <c r="Z204" i="1"/>
  <c r="AF202" i="1"/>
  <c r="AD202" i="1"/>
  <c r="BA214" i="1"/>
  <c r="AW216" i="1"/>
  <c r="AX215" i="1"/>
  <c r="AY215" i="1"/>
  <c r="AB204" i="1"/>
  <c r="AC203" i="1"/>
  <c r="AD203" i="1"/>
  <c r="AY214" i="1"/>
  <c r="AN205" i="1"/>
  <c r="AP216" i="1"/>
  <c r="AU216" i="1"/>
  <c r="AQ215" i="1"/>
  <c r="AT215" i="1"/>
  <c r="AT214" i="1"/>
  <c r="AS214" i="1"/>
  <c r="AL142" i="1"/>
  <c r="AL141" i="1"/>
  <c r="U205" i="1"/>
  <c r="Y203" i="1"/>
  <c r="X203" i="1"/>
  <c r="W204" i="1"/>
  <c r="AG203" i="1"/>
  <c r="BB215" i="1"/>
  <c r="V205" i="1"/>
  <c r="Z205" i="1"/>
  <c r="BA215" i="1"/>
  <c r="AZ215" i="1"/>
  <c r="AE203" i="1"/>
  <c r="AF203" i="1"/>
  <c r="AN206" i="1"/>
  <c r="AB205" i="1"/>
  <c r="AC204" i="1"/>
  <c r="AF204" i="1"/>
  <c r="AW217" i="1"/>
  <c r="AX216" i="1"/>
  <c r="AY216" i="1"/>
  <c r="AP217" i="1"/>
  <c r="AU217" i="1"/>
  <c r="AQ216" i="1"/>
  <c r="AS216" i="1"/>
  <c r="AR215" i="1"/>
  <c r="AS215" i="1"/>
  <c r="AK142" i="1"/>
  <c r="U206" i="1"/>
  <c r="Y204" i="1"/>
  <c r="X204" i="1"/>
  <c r="X205" i="1"/>
  <c r="AG204" i="1"/>
  <c r="BB216" i="1"/>
  <c r="V206" i="1"/>
  <c r="Z206" i="1"/>
  <c r="AE204" i="1"/>
  <c r="AD204" i="1"/>
  <c r="AW218" i="1"/>
  <c r="AX217" i="1"/>
  <c r="BA217" i="1"/>
  <c r="AZ216" i="1"/>
  <c r="AB206" i="1"/>
  <c r="AC205" i="1"/>
  <c r="AD205" i="1"/>
  <c r="BA216" i="1"/>
  <c r="AP218" i="1"/>
  <c r="AU218" i="1"/>
  <c r="AQ217" i="1"/>
  <c r="AT217" i="1"/>
  <c r="AN207" i="1"/>
  <c r="AT216" i="1"/>
  <c r="AR216" i="1"/>
  <c r="AL143" i="1"/>
  <c r="AL144" i="1"/>
  <c r="AK143" i="1"/>
  <c r="U207" i="1"/>
  <c r="Y205" i="1"/>
  <c r="W205" i="1"/>
  <c r="W206" i="1"/>
  <c r="AG205" i="1"/>
  <c r="BB217" i="1"/>
  <c r="V207" i="1"/>
  <c r="Z207" i="1"/>
  <c r="AZ217" i="1"/>
  <c r="AY217" i="1"/>
  <c r="AE205" i="1"/>
  <c r="AF205" i="1"/>
  <c r="AP219" i="1"/>
  <c r="AU219" i="1"/>
  <c r="AQ218" i="1"/>
  <c r="AR218" i="1"/>
  <c r="AB207" i="1"/>
  <c r="AC206" i="1"/>
  <c r="AE206" i="1"/>
  <c r="AN208" i="1"/>
  <c r="AW219" i="1"/>
  <c r="AX218" i="1"/>
  <c r="AZ218" i="1"/>
  <c r="AS217" i="1"/>
  <c r="AR217" i="1"/>
  <c r="AK144" i="1"/>
  <c r="AL145" i="1"/>
  <c r="U208" i="1"/>
  <c r="Y206" i="1"/>
  <c r="X206" i="1"/>
  <c r="W207" i="1"/>
  <c r="AG206" i="1"/>
  <c r="BB218" i="1"/>
  <c r="V208" i="1"/>
  <c r="Z208" i="1"/>
  <c r="AY218" i="1"/>
  <c r="BA218" i="1"/>
  <c r="AF206" i="1"/>
  <c r="AB208" i="1"/>
  <c r="AC207" i="1"/>
  <c r="AD207" i="1"/>
  <c r="AD206" i="1"/>
  <c r="AP220" i="1"/>
  <c r="AU220" i="1"/>
  <c r="AQ219" i="1"/>
  <c r="AT219" i="1"/>
  <c r="AN209" i="1"/>
  <c r="AW220" i="1"/>
  <c r="AX219" i="1"/>
  <c r="BA219" i="1"/>
  <c r="AT218" i="1"/>
  <c r="AS218" i="1"/>
  <c r="AK145" i="1"/>
  <c r="AK146" i="1"/>
  <c r="U209" i="1"/>
  <c r="Y207" i="1"/>
  <c r="X207" i="1"/>
  <c r="W208" i="1"/>
  <c r="AG207" i="1"/>
  <c r="BB219" i="1"/>
  <c r="V209" i="1"/>
  <c r="Z209" i="1"/>
  <c r="AE207" i="1"/>
  <c r="AY219" i="1"/>
  <c r="AF207" i="1"/>
  <c r="AZ219" i="1"/>
  <c r="AN210" i="1"/>
  <c r="AP221" i="1"/>
  <c r="AU221" i="1"/>
  <c r="AQ220" i="1"/>
  <c r="AT220" i="1"/>
  <c r="AW221" i="1"/>
  <c r="AX220" i="1"/>
  <c r="AY220" i="1"/>
  <c r="AB209" i="1"/>
  <c r="AC208" i="1"/>
  <c r="AD208" i="1"/>
  <c r="AS219" i="1"/>
  <c r="AR219" i="1"/>
  <c r="AL147" i="1"/>
  <c r="AL146" i="1"/>
  <c r="U210" i="1"/>
  <c r="Y208" i="1"/>
  <c r="X208" i="1"/>
  <c r="X209" i="1"/>
  <c r="AG208" i="1"/>
  <c r="BB220" i="1"/>
  <c r="V210" i="1"/>
  <c r="Z210" i="1"/>
  <c r="BA220" i="1"/>
  <c r="AF208" i="1"/>
  <c r="AB210" i="1"/>
  <c r="AC209" i="1"/>
  <c r="AE209" i="1"/>
  <c r="AZ220" i="1"/>
  <c r="AW222" i="1"/>
  <c r="AX221" i="1"/>
  <c r="AZ221" i="1"/>
  <c r="AP222" i="1"/>
  <c r="AU222" i="1"/>
  <c r="AQ221" i="1"/>
  <c r="AT221" i="1"/>
  <c r="AE208" i="1"/>
  <c r="AN211" i="1"/>
  <c r="AR220" i="1"/>
  <c r="AS220" i="1"/>
  <c r="AK147" i="1"/>
  <c r="U211" i="1"/>
  <c r="Y209" i="1"/>
  <c r="W209" i="1"/>
  <c r="W210" i="1"/>
  <c r="AF209" i="1"/>
  <c r="AG209" i="1"/>
  <c r="BB221" i="1"/>
  <c r="V211" i="1"/>
  <c r="Z211" i="1"/>
  <c r="BA221" i="1"/>
  <c r="AD209" i="1"/>
  <c r="AY221" i="1"/>
  <c r="AN212" i="1"/>
  <c r="AW223" i="1"/>
  <c r="AX222" i="1"/>
  <c r="BA222" i="1"/>
  <c r="AP223" i="1"/>
  <c r="AU223" i="1"/>
  <c r="AQ222" i="1"/>
  <c r="AR222" i="1"/>
  <c r="AB211" i="1"/>
  <c r="AC210" i="1"/>
  <c r="AE210" i="1"/>
  <c r="AR221" i="1"/>
  <c r="AS221" i="1"/>
  <c r="AK148" i="1"/>
  <c r="AL148" i="1"/>
  <c r="U212" i="1"/>
  <c r="Y210" i="1"/>
  <c r="X210" i="1"/>
  <c r="AG210" i="1"/>
  <c r="BB222" i="1"/>
  <c r="V212" i="1"/>
  <c r="Z212" i="1"/>
  <c r="AD210" i="1"/>
  <c r="AF210" i="1"/>
  <c r="AY222" i="1"/>
  <c r="AZ222" i="1"/>
  <c r="AW224" i="1"/>
  <c r="AX223" i="1"/>
  <c r="AZ223" i="1"/>
  <c r="AN213" i="1"/>
  <c r="AP224" i="1"/>
  <c r="AU224" i="1"/>
  <c r="AQ223" i="1"/>
  <c r="AT223" i="1"/>
  <c r="AB212" i="1"/>
  <c r="AC211" i="1"/>
  <c r="AF211" i="1"/>
  <c r="AT222" i="1"/>
  <c r="AS222" i="1"/>
  <c r="AK149" i="1"/>
  <c r="AL149" i="1"/>
  <c r="U213" i="1"/>
  <c r="Y211" i="1"/>
  <c r="X211" i="1"/>
  <c r="W211" i="1"/>
  <c r="W212" i="1"/>
  <c r="AG211" i="1"/>
  <c r="BB223" i="1"/>
  <c r="V213" i="1"/>
  <c r="Z213" i="1"/>
  <c r="BA223" i="1"/>
  <c r="AY223" i="1"/>
  <c r="AP225" i="1"/>
  <c r="AU225" i="1"/>
  <c r="AQ224" i="1"/>
  <c r="AS224" i="1"/>
  <c r="AE211" i="1"/>
  <c r="AB213" i="1"/>
  <c r="AC212" i="1"/>
  <c r="AD212" i="1"/>
  <c r="AD211" i="1"/>
  <c r="AN214" i="1"/>
  <c r="AW225" i="1"/>
  <c r="AX224" i="1"/>
  <c r="AY224" i="1"/>
  <c r="AR223" i="1"/>
  <c r="AS223" i="1"/>
  <c r="AL150" i="1"/>
  <c r="AL151" i="1"/>
  <c r="AK150" i="1"/>
  <c r="U214" i="1"/>
  <c r="Y212" i="1"/>
  <c r="X212" i="1"/>
  <c r="X213" i="1"/>
  <c r="AG212" i="1"/>
  <c r="BB224" i="1"/>
  <c r="V214" i="1"/>
  <c r="W214" i="1"/>
  <c r="Z214" i="1"/>
  <c r="AZ224" i="1"/>
  <c r="AF212" i="1"/>
  <c r="AE212" i="1"/>
  <c r="BA224" i="1"/>
  <c r="AB214" i="1"/>
  <c r="AC213" i="1"/>
  <c r="AE213" i="1"/>
  <c r="AN215" i="1"/>
  <c r="AW226" i="1"/>
  <c r="AX225" i="1"/>
  <c r="BA225" i="1"/>
  <c r="AP226" i="1"/>
  <c r="AU226" i="1"/>
  <c r="AQ225" i="1"/>
  <c r="AR225" i="1"/>
  <c r="AT224" i="1"/>
  <c r="AR224" i="1"/>
  <c r="AK151" i="1"/>
  <c r="U215" i="1"/>
  <c r="Y213" i="1"/>
  <c r="W213" i="1"/>
  <c r="AG213" i="1"/>
  <c r="BB225" i="1"/>
  <c r="V215" i="1"/>
  <c r="Z215" i="1"/>
  <c r="AF213" i="1"/>
  <c r="AP227" i="1"/>
  <c r="AU227" i="1"/>
  <c r="AQ226" i="1"/>
  <c r="AR226" i="1"/>
  <c r="AD213" i="1"/>
  <c r="AZ225" i="1"/>
  <c r="AN216" i="1"/>
  <c r="AY225" i="1"/>
  <c r="AB215" i="1"/>
  <c r="AC214" i="1"/>
  <c r="AD214" i="1"/>
  <c r="AW227" i="1"/>
  <c r="AX226" i="1"/>
  <c r="AZ226" i="1"/>
  <c r="AS225" i="1"/>
  <c r="AT225" i="1"/>
  <c r="AK152" i="1"/>
  <c r="AL152" i="1"/>
  <c r="AK153" i="1"/>
  <c r="U216" i="1"/>
  <c r="Y214" i="1"/>
  <c r="X214" i="1"/>
  <c r="X215" i="1"/>
  <c r="AG214" i="1"/>
  <c r="BB226" i="1"/>
  <c r="V216" i="1"/>
  <c r="W216" i="1"/>
  <c r="Z216" i="1"/>
  <c r="AE214" i="1"/>
  <c r="AF214" i="1"/>
  <c r="BA226" i="1"/>
  <c r="AW228" i="1"/>
  <c r="AX227" i="1"/>
  <c r="BA227" i="1"/>
  <c r="AB216" i="1"/>
  <c r="AC215" i="1"/>
  <c r="AD215" i="1"/>
  <c r="AN217" i="1"/>
  <c r="AY226" i="1"/>
  <c r="AP228" i="1"/>
  <c r="AU228" i="1"/>
  <c r="AQ227" i="1"/>
  <c r="AT227" i="1"/>
  <c r="AT226" i="1"/>
  <c r="AS226" i="1"/>
  <c r="AL153" i="1"/>
  <c r="U217" i="1"/>
  <c r="Y215" i="1"/>
  <c r="W215" i="1"/>
  <c r="AG215" i="1"/>
  <c r="BB227" i="1"/>
  <c r="V217" i="1"/>
  <c r="Z217" i="1"/>
  <c r="AZ227" i="1"/>
  <c r="AY227" i="1"/>
  <c r="AF215" i="1"/>
  <c r="AB217" i="1"/>
  <c r="AC216" i="1"/>
  <c r="AE216" i="1"/>
  <c r="AP229" i="1"/>
  <c r="AU229" i="1"/>
  <c r="AQ228" i="1"/>
  <c r="AS228" i="1"/>
  <c r="AW229" i="1"/>
  <c r="AX228" i="1"/>
  <c r="AY228" i="1"/>
  <c r="AN218" i="1"/>
  <c r="AE215" i="1"/>
  <c r="AL154" i="1"/>
  <c r="AR227" i="1"/>
  <c r="AS227" i="1"/>
  <c r="AK154" i="1"/>
  <c r="AL155" i="1"/>
  <c r="U218" i="1"/>
  <c r="Y216" i="1"/>
  <c r="X216" i="1"/>
  <c r="X217" i="1"/>
  <c r="AG216" i="1"/>
  <c r="BB228" i="1"/>
  <c r="V218" i="1"/>
  <c r="Z218" i="1"/>
  <c r="AD216" i="1"/>
  <c r="AF216" i="1"/>
  <c r="AZ228" i="1"/>
  <c r="BA228" i="1"/>
  <c r="AN219" i="1"/>
  <c r="AW230" i="1"/>
  <c r="AX229" i="1"/>
  <c r="BA229" i="1"/>
  <c r="AP230" i="1"/>
  <c r="AU230" i="1"/>
  <c r="AQ229" i="1"/>
  <c r="AS229" i="1"/>
  <c r="AB218" i="1"/>
  <c r="AC217" i="1"/>
  <c r="AF217" i="1"/>
  <c r="AR228" i="1"/>
  <c r="AT228" i="1"/>
  <c r="AK155" i="1"/>
  <c r="AK156" i="1"/>
  <c r="U219" i="1"/>
  <c r="Y217" i="1"/>
  <c r="W217" i="1"/>
  <c r="AG217" i="1"/>
  <c r="BB229" i="1"/>
  <c r="V219" i="1"/>
  <c r="X219" i="1"/>
  <c r="Z219" i="1"/>
  <c r="AE217" i="1"/>
  <c r="AD217" i="1"/>
  <c r="AY229" i="1"/>
  <c r="AW231" i="1"/>
  <c r="AX230" i="1"/>
  <c r="AZ230" i="1"/>
  <c r="AZ229" i="1"/>
  <c r="AN220" i="1"/>
  <c r="AP231" i="1"/>
  <c r="AU231" i="1"/>
  <c r="AQ230" i="1"/>
  <c r="AR230" i="1"/>
  <c r="AB219" i="1"/>
  <c r="AC218" i="1"/>
  <c r="AE218" i="1"/>
  <c r="AR229" i="1"/>
  <c r="AT229" i="1"/>
  <c r="AL156" i="1"/>
  <c r="AL157" i="1"/>
  <c r="U220" i="1"/>
  <c r="Y218" i="1"/>
  <c r="X218" i="1"/>
  <c r="W218" i="1"/>
  <c r="AG218" i="1"/>
  <c r="BB230" i="1"/>
  <c r="V220" i="1"/>
  <c r="Z220" i="1"/>
  <c r="BA230" i="1"/>
  <c r="AD218" i="1"/>
  <c r="AF218" i="1"/>
  <c r="AY230" i="1"/>
  <c r="AP232" i="1"/>
  <c r="AU232" i="1"/>
  <c r="AQ231" i="1"/>
  <c r="AT231" i="1"/>
  <c r="AW232" i="1"/>
  <c r="AX231" i="1"/>
  <c r="AY231" i="1"/>
  <c r="AN221" i="1"/>
  <c r="AB220" i="1"/>
  <c r="AC219" i="1"/>
  <c r="AF219" i="1"/>
  <c r="AT230" i="1"/>
  <c r="AS230" i="1"/>
  <c r="AK157" i="1"/>
  <c r="U221" i="1"/>
  <c r="Y219" i="1"/>
  <c r="W219" i="1"/>
  <c r="W220" i="1"/>
  <c r="AG219" i="1"/>
  <c r="BB231" i="1"/>
  <c r="V221" i="1"/>
  <c r="Z221" i="1"/>
  <c r="BA231" i="1"/>
  <c r="AB221" i="1"/>
  <c r="AC220" i="1"/>
  <c r="AD220" i="1"/>
  <c r="AD219" i="1"/>
  <c r="AN222" i="1"/>
  <c r="AW233" i="1"/>
  <c r="AX232" i="1"/>
  <c r="AY232" i="1"/>
  <c r="AE219" i="1"/>
  <c r="AZ231" i="1"/>
  <c r="AP233" i="1"/>
  <c r="AU233" i="1"/>
  <c r="AQ232" i="1"/>
  <c r="AR232" i="1"/>
  <c r="AR231" i="1"/>
  <c r="AS231" i="1"/>
  <c r="AK158" i="1"/>
  <c r="AL158" i="1"/>
  <c r="AK159" i="1"/>
  <c r="U222" i="1"/>
  <c r="Y220" i="1"/>
  <c r="X220" i="1"/>
  <c r="X221" i="1"/>
  <c r="AG220" i="1"/>
  <c r="BB232" i="1"/>
  <c r="V222" i="1"/>
  <c r="W222" i="1"/>
  <c r="Z222" i="1"/>
  <c r="AF220" i="1"/>
  <c r="AE220" i="1"/>
  <c r="BA232" i="1"/>
  <c r="AP234" i="1"/>
  <c r="AU234" i="1"/>
  <c r="AQ233" i="1"/>
  <c r="AS233" i="1"/>
  <c r="AZ232" i="1"/>
  <c r="AW234" i="1"/>
  <c r="AX233" i="1"/>
  <c r="BA233" i="1"/>
  <c r="AN223" i="1"/>
  <c r="AB222" i="1"/>
  <c r="AC221" i="1"/>
  <c r="AE221" i="1"/>
  <c r="AT232" i="1"/>
  <c r="AS232" i="1"/>
  <c r="AL159" i="1"/>
  <c r="AK160" i="1"/>
  <c r="U223" i="1"/>
  <c r="Y221" i="1"/>
  <c r="W221" i="1"/>
  <c r="AG221" i="1"/>
  <c r="BB233" i="1"/>
  <c r="V223" i="1"/>
  <c r="Z223" i="1"/>
  <c r="AF221" i="1"/>
  <c r="AD221" i="1"/>
  <c r="AW235" i="1"/>
  <c r="AX234" i="1"/>
  <c r="AZ234" i="1"/>
  <c r="AN224" i="1"/>
  <c r="AY233" i="1"/>
  <c r="AB223" i="1"/>
  <c r="AC222" i="1"/>
  <c r="AD222" i="1"/>
  <c r="AP235" i="1"/>
  <c r="AU235" i="1"/>
  <c r="AQ234" i="1"/>
  <c r="AR234" i="1"/>
  <c r="AZ233" i="1"/>
  <c r="AR233" i="1"/>
  <c r="AT233" i="1"/>
  <c r="AL160" i="1"/>
  <c r="U224" i="1"/>
  <c r="Y222" i="1"/>
  <c r="X222" i="1"/>
  <c r="AG222" i="1"/>
  <c r="BB234" i="1"/>
  <c r="V224" i="1"/>
  <c r="Z224" i="1"/>
  <c r="AY234" i="1"/>
  <c r="BA234" i="1"/>
  <c r="AP236" i="1"/>
  <c r="AU236" i="1"/>
  <c r="AQ235" i="1"/>
  <c r="AT235" i="1"/>
  <c r="AF222" i="1"/>
  <c r="AN225" i="1"/>
  <c r="AB224" i="1"/>
  <c r="AC223" i="1"/>
  <c r="AD223" i="1"/>
  <c r="AE222" i="1"/>
  <c r="AW236" i="1"/>
  <c r="AX235" i="1"/>
  <c r="AZ235" i="1"/>
  <c r="AT234" i="1"/>
  <c r="AS234" i="1"/>
  <c r="AK161" i="1"/>
  <c r="AL161" i="1"/>
  <c r="U225" i="1"/>
  <c r="Y223" i="1"/>
  <c r="X223" i="1"/>
  <c r="W223" i="1"/>
  <c r="W224" i="1"/>
  <c r="AG223" i="1"/>
  <c r="BB235" i="1"/>
  <c r="V225" i="1"/>
  <c r="Z225" i="1"/>
  <c r="BA235" i="1"/>
  <c r="AY235" i="1"/>
  <c r="AF223" i="1"/>
  <c r="AB225" i="1"/>
  <c r="AC224" i="1"/>
  <c r="AE224" i="1"/>
  <c r="AN226" i="1"/>
  <c r="AE223" i="1"/>
  <c r="AW237" i="1"/>
  <c r="AX236" i="1"/>
  <c r="AY236" i="1"/>
  <c r="AP237" i="1"/>
  <c r="AU237" i="1"/>
  <c r="AQ236" i="1"/>
  <c r="AR236" i="1"/>
  <c r="AR235" i="1"/>
  <c r="AS235" i="1"/>
  <c r="AL162" i="1"/>
  <c r="AK162" i="1"/>
  <c r="U226" i="1"/>
  <c r="Y224" i="1"/>
  <c r="X224" i="1"/>
  <c r="X225" i="1"/>
  <c r="AG224" i="1"/>
  <c r="BA236" i="1"/>
  <c r="BB236" i="1"/>
  <c r="V226" i="1"/>
  <c r="Z226" i="1"/>
  <c r="AZ236" i="1"/>
  <c r="AF224" i="1"/>
  <c r="AD224" i="1"/>
  <c r="AP238" i="1"/>
  <c r="AU238" i="1"/>
  <c r="AQ237" i="1"/>
  <c r="AS237" i="1"/>
  <c r="AN227" i="1"/>
  <c r="AB226" i="1"/>
  <c r="AC225" i="1"/>
  <c r="AF225" i="1"/>
  <c r="AW238" i="1"/>
  <c r="AX237" i="1"/>
  <c r="BA237" i="1"/>
  <c r="AT236" i="1"/>
  <c r="AS236" i="1"/>
  <c r="AK163" i="1"/>
  <c r="AL163" i="1"/>
  <c r="U227" i="1"/>
  <c r="Y225" i="1"/>
  <c r="W225" i="1"/>
  <c r="AG225" i="1"/>
  <c r="BB237" i="1"/>
  <c r="V227" i="1"/>
  <c r="Z227" i="1"/>
  <c r="AE225" i="1"/>
  <c r="AW239" i="1"/>
  <c r="AX238" i="1"/>
  <c r="AY238" i="1"/>
  <c r="AB227" i="1"/>
  <c r="AC226" i="1"/>
  <c r="AF226" i="1"/>
  <c r="AN228" i="1"/>
  <c r="AZ237" i="1"/>
  <c r="AD225" i="1"/>
  <c r="AY237" i="1"/>
  <c r="AP239" i="1"/>
  <c r="AU239" i="1"/>
  <c r="AQ238" i="1"/>
  <c r="AR238" i="1"/>
  <c r="AT237" i="1"/>
  <c r="AR237" i="1"/>
  <c r="AL164" i="1"/>
  <c r="AK164" i="1"/>
  <c r="AK165" i="1"/>
  <c r="U228" i="1"/>
  <c r="Y226" i="1"/>
  <c r="X226" i="1"/>
  <c r="W226" i="1"/>
  <c r="AG226" i="1"/>
  <c r="BA238" i="1"/>
  <c r="BB238" i="1"/>
  <c r="V228" i="1"/>
  <c r="W228" i="1"/>
  <c r="AZ238" i="1"/>
  <c r="AN229" i="1"/>
  <c r="AD226" i="1"/>
  <c r="AE226" i="1"/>
  <c r="AB228" i="1"/>
  <c r="AC227" i="1"/>
  <c r="AF227" i="1"/>
  <c r="AP240" i="1"/>
  <c r="AU240" i="1"/>
  <c r="AQ239" i="1"/>
  <c r="AT239" i="1"/>
  <c r="AW240" i="1"/>
  <c r="AX239" i="1"/>
  <c r="AZ239" i="1"/>
  <c r="AT238" i="1"/>
  <c r="AS238" i="1"/>
  <c r="AL165" i="1"/>
  <c r="U229" i="1"/>
  <c r="Y227" i="1"/>
  <c r="X227" i="1"/>
  <c r="W227" i="1"/>
  <c r="AG227" i="1"/>
  <c r="Z228" i="1"/>
  <c r="BB239" i="1"/>
  <c r="V229" i="1"/>
  <c r="X229" i="1"/>
  <c r="Z229" i="1"/>
  <c r="AY239" i="1"/>
  <c r="BA239" i="1"/>
  <c r="AD227" i="1"/>
  <c r="AE227" i="1"/>
  <c r="AP241" i="1"/>
  <c r="AU241" i="1"/>
  <c r="AQ240" i="1"/>
  <c r="AT240" i="1"/>
  <c r="AB229" i="1"/>
  <c r="AC228" i="1"/>
  <c r="AD228" i="1"/>
  <c r="AW241" i="1"/>
  <c r="AX240" i="1"/>
  <c r="BB240" i="1"/>
  <c r="AN230" i="1"/>
  <c r="AR239" i="1"/>
  <c r="AS239" i="1"/>
  <c r="AK166" i="1"/>
  <c r="AL166" i="1"/>
  <c r="U230" i="1"/>
  <c r="Y228" i="1"/>
  <c r="X228" i="1"/>
  <c r="AG228" i="1"/>
  <c r="V230" i="1"/>
  <c r="Z230" i="1"/>
  <c r="AF228" i="1"/>
  <c r="BA240" i="1"/>
  <c r="AY240" i="1"/>
  <c r="AW242" i="1"/>
  <c r="AX241" i="1"/>
  <c r="BA241" i="1"/>
  <c r="AB230" i="1"/>
  <c r="AC229" i="1"/>
  <c r="AF229" i="1"/>
  <c r="AZ240" i="1"/>
  <c r="AN231" i="1"/>
  <c r="AE228" i="1"/>
  <c r="AP242" i="1"/>
  <c r="AU242" i="1"/>
  <c r="AQ241" i="1"/>
  <c r="AR241" i="1"/>
  <c r="AS240" i="1"/>
  <c r="AR240" i="1"/>
  <c r="AK167" i="1"/>
  <c r="AL167" i="1"/>
  <c r="AL168" i="1"/>
  <c r="U231" i="1"/>
  <c r="Y229" i="1"/>
  <c r="W229" i="1"/>
  <c r="AG229" i="1"/>
  <c r="BB241" i="1"/>
  <c r="V231" i="1"/>
  <c r="Z231" i="1"/>
  <c r="AY241" i="1"/>
  <c r="AZ241" i="1"/>
  <c r="AD229" i="1"/>
  <c r="AN232" i="1"/>
  <c r="AB231" i="1"/>
  <c r="AC230" i="1"/>
  <c r="AD230" i="1"/>
  <c r="AW243" i="1"/>
  <c r="AX242" i="1"/>
  <c r="AZ242" i="1"/>
  <c r="AP243" i="1"/>
  <c r="AU243" i="1"/>
  <c r="AQ242" i="1"/>
  <c r="AS242" i="1"/>
  <c r="AE229" i="1"/>
  <c r="AT241" i="1"/>
  <c r="AS241" i="1"/>
  <c r="AK168" i="1"/>
  <c r="AL169" i="1"/>
  <c r="U232" i="1"/>
  <c r="Y230" i="1"/>
  <c r="X230" i="1"/>
  <c r="W230" i="1"/>
  <c r="W231" i="1"/>
  <c r="AG230" i="1"/>
  <c r="BB242" i="1"/>
  <c r="V232" i="1"/>
  <c r="Z232" i="1"/>
  <c r="AE230" i="1"/>
  <c r="AF230" i="1"/>
  <c r="AW244" i="1"/>
  <c r="AX243" i="1"/>
  <c r="BA243" i="1"/>
  <c r="AP244" i="1"/>
  <c r="AU244" i="1"/>
  <c r="AQ243" i="1"/>
  <c r="AT243" i="1"/>
  <c r="AY242" i="1"/>
  <c r="AB232" i="1"/>
  <c r="AC231" i="1"/>
  <c r="AD231" i="1"/>
  <c r="BA242" i="1"/>
  <c r="AN233" i="1"/>
  <c r="AT242" i="1"/>
  <c r="AR242" i="1"/>
  <c r="AK169" i="1"/>
  <c r="U233" i="1"/>
  <c r="Y231" i="1"/>
  <c r="X231" i="1"/>
  <c r="W232" i="1"/>
  <c r="AG231" i="1"/>
  <c r="BB243" i="1"/>
  <c r="V233" i="1"/>
  <c r="Z233" i="1"/>
  <c r="AY243" i="1"/>
  <c r="AZ243" i="1"/>
  <c r="AB233" i="1"/>
  <c r="AC232" i="1"/>
  <c r="AE232" i="1"/>
  <c r="AF231" i="1"/>
  <c r="AE231" i="1"/>
  <c r="AP245" i="1"/>
  <c r="AU245" i="1"/>
  <c r="AQ244" i="1"/>
  <c r="AS244" i="1"/>
  <c r="AN234" i="1"/>
  <c r="AW245" i="1"/>
  <c r="AX244" i="1"/>
  <c r="AY244" i="1"/>
  <c r="AR243" i="1"/>
  <c r="AS243" i="1"/>
  <c r="AK170" i="1"/>
  <c r="AL170" i="1"/>
  <c r="AL171" i="1"/>
  <c r="U234" i="1"/>
  <c r="Y232" i="1"/>
  <c r="X232" i="1"/>
  <c r="AG232" i="1"/>
  <c r="BB244" i="1"/>
  <c r="V234" i="1"/>
  <c r="Z234" i="1"/>
  <c r="BA244" i="1"/>
  <c r="AZ244" i="1"/>
  <c r="AF232" i="1"/>
  <c r="AD232" i="1"/>
  <c r="AP246" i="1"/>
  <c r="AU246" i="1"/>
  <c r="AQ245" i="1"/>
  <c r="AS245" i="1"/>
  <c r="AN235" i="1"/>
  <c r="AW246" i="1"/>
  <c r="AX245" i="1"/>
  <c r="BA245" i="1"/>
  <c r="AB234" i="1"/>
  <c r="AC233" i="1"/>
  <c r="AD233" i="1"/>
  <c r="AR244" i="1"/>
  <c r="AT244" i="1"/>
  <c r="AK171" i="1"/>
  <c r="AL172" i="1"/>
  <c r="U235" i="1"/>
  <c r="Y233" i="1"/>
  <c r="X233" i="1"/>
  <c r="W233" i="1"/>
  <c r="AG233" i="1"/>
  <c r="BB245" i="1"/>
  <c r="V235" i="1"/>
  <c r="Z235" i="1"/>
  <c r="AZ245" i="1"/>
  <c r="AN236" i="1"/>
  <c r="AE233" i="1"/>
  <c r="AB235" i="1"/>
  <c r="AC234" i="1"/>
  <c r="AD234" i="1"/>
  <c r="AW247" i="1"/>
  <c r="AX246" i="1"/>
  <c r="AZ246" i="1"/>
  <c r="AF233" i="1"/>
  <c r="AY245" i="1"/>
  <c r="AP247" i="1"/>
  <c r="AU247" i="1"/>
  <c r="AQ246" i="1"/>
  <c r="AR246" i="1"/>
  <c r="AR245" i="1"/>
  <c r="AT245" i="1"/>
  <c r="AK172" i="1"/>
  <c r="AK173" i="1"/>
  <c r="U236" i="1"/>
  <c r="Y234" i="1"/>
  <c r="X234" i="1"/>
  <c r="W234" i="1"/>
  <c r="AG234" i="1"/>
  <c r="BB246" i="1"/>
  <c r="V236" i="1"/>
  <c r="Z236" i="1"/>
  <c r="AF234" i="1"/>
  <c r="BA246" i="1"/>
  <c r="AE234" i="1"/>
  <c r="AB236" i="1"/>
  <c r="AC235" i="1"/>
  <c r="AD235" i="1"/>
  <c r="AP248" i="1"/>
  <c r="AU248" i="1"/>
  <c r="AQ247" i="1"/>
  <c r="AS247" i="1"/>
  <c r="AW248" i="1"/>
  <c r="AX247" i="1"/>
  <c r="BA247" i="1"/>
  <c r="AY246" i="1"/>
  <c r="AN237" i="1"/>
  <c r="AT246" i="1"/>
  <c r="AS246" i="1"/>
  <c r="AL173" i="1"/>
  <c r="AK174" i="1"/>
  <c r="U237" i="1"/>
  <c r="Y235" i="1"/>
  <c r="X235" i="1"/>
  <c r="W235" i="1"/>
  <c r="AG235" i="1"/>
  <c r="AZ247" i="1"/>
  <c r="BB247" i="1"/>
  <c r="AF235" i="1"/>
  <c r="V237" i="1"/>
  <c r="Z237" i="1"/>
  <c r="AY247" i="1"/>
  <c r="AE235" i="1"/>
  <c r="AW249" i="1"/>
  <c r="AX248" i="1"/>
  <c r="AY248" i="1"/>
  <c r="AB237" i="1"/>
  <c r="AC236" i="1"/>
  <c r="AE236" i="1"/>
  <c r="AP249" i="1"/>
  <c r="AU249" i="1"/>
  <c r="AQ248" i="1"/>
  <c r="AR248" i="1"/>
  <c r="AN238" i="1"/>
  <c r="AT247" i="1"/>
  <c r="AR247" i="1"/>
  <c r="AL174" i="1"/>
  <c r="AL175" i="1"/>
  <c r="U238" i="1"/>
  <c r="Y236" i="1"/>
  <c r="X236" i="1"/>
  <c r="W236" i="1"/>
  <c r="AG236" i="1"/>
  <c r="BB248" i="1"/>
  <c r="V238" i="1"/>
  <c r="W238" i="1"/>
  <c r="Z238" i="1"/>
  <c r="BA248" i="1"/>
  <c r="AZ248" i="1"/>
  <c r="AD236" i="1"/>
  <c r="AN239" i="1"/>
  <c r="AB238" i="1"/>
  <c r="AC237" i="1"/>
  <c r="AD237" i="1"/>
  <c r="AP250" i="1"/>
  <c r="AU250" i="1"/>
  <c r="AQ249" i="1"/>
  <c r="AS249" i="1"/>
  <c r="AF236" i="1"/>
  <c r="AW250" i="1"/>
  <c r="AX249" i="1"/>
  <c r="BA249" i="1"/>
  <c r="AT248" i="1"/>
  <c r="AS248" i="1"/>
  <c r="AK175" i="1"/>
  <c r="AK176" i="1"/>
  <c r="U239" i="1"/>
  <c r="Y237" i="1"/>
  <c r="X237" i="1"/>
  <c r="W237" i="1"/>
  <c r="AG237" i="1"/>
  <c r="BB249" i="1"/>
  <c r="V239" i="1"/>
  <c r="Z239" i="1"/>
  <c r="AY249" i="1"/>
  <c r="AZ249" i="1"/>
  <c r="AE237" i="1"/>
  <c r="AF237" i="1"/>
  <c r="AB239" i="1"/>
  <c r="AC238" i="1"/>
  <c r="AE238" i="1"/>
  <c r="AP251" i="1"/>
  <c r="AU251" i="1"/>
  <c r="AQ250" i="1"/>
  <c r="AR250" i="1"/>
  <c r="AW251" i="1"/>
  <c r="AX250" i="1"/>
  <c r="AZ250" i="1"/>
  <c r="AN240" i="1"/>
  <c r="AR249" i="1"/>
  <c r="AT249" i="1"/>
  <c r="AL176" i="1"/>
  <c r="U240" i="1"/>
  <c r="Y238" i="1"/>
  <c r="X238" i="1"/>
  <c r="AG238" i="1"/>
  <c r="BB250" i="1"/>
  <c r="V240" i="1"/>
  <c r="W240" i="1"/>
  <c r="Z240" i="1"/>
  <c r="AF238" i="1"/>
  <c r="AD238" i="1"/>
  <c r="AP252" i="1"/>
  <c r="AU252" i="1"/>
  <c r="AQ251" i="1"/>
  <c r="AT251" i="1"/>
  <c r="BA250" i="1"/>
  <c r="AB240" i="1"/>
  <c r="AC239" i="1"/>
  <c r="AD239" i="1"/>
  <c r="AW252" i="1"/>
  <c r="AX251" i="1"/>
  <c r="BA251" i="1"/>
  <c r="AY250" i="1"/>
  <c r="AN241" i="1"/>
  <c r="AT250" i="1"/>
  <c r="AS250" i="1"/>
  <c r="AK177" i="1"/>
  <c r="AL177" i="1"/>
  <c r="AL178" i="1"/>
  <c r="U241" i="1"/>
  <c r="Y239" i="1"/>
  <c r="X239" i="1"/>
  <c r="W239" i="1"/>
  <c r="AG239" i="1"/>
  <c r="BB251" i="1"/>
  <c r="V241" i="1"/>
  <c r="Z241" i="1"/>
  <c r="AF239" i="1"/>
  <c r="AY251" i="1"/>
  <c r="AW253" i="1"/>
  <c r="AX252" i="1"/>
  <c r="BA252" i="1"/>
  <c r="AZ251" i="1"/>
  <c r="AB241" i="1"/>
  <c r="AC240" i="1"/>
  <c r="AE240" i="1"/>
  <c r="AE239" i="1"/>
  <c r="AN242" i="1"/>
  <c r="AP253" i="1"/>
  <c r="AU253" i="1"/>
  <c r="AQ252" i="1"/>
  <c r="AS252" i="1"/>
  <c r="AR251" i="1"/>
  <c r="AS251" i="1"/>
  <c r="AK178" i="1"/>
  <c r="AL179" i="1"/>
  <c r="U242" i="1"/>
  <c r="Y240" i="1"/>
  <c r="X240" i="1"/>
  <c r="W241" i="1"/>
  <c r="AG240" i="1"/>
  <c r="BB252" i="1"/>
  <c r="V242" i="1"/>
  <c r="Z242" i="1"/>
  <c r="AZ252" i="1"/>
  <c r="AP254" i="1"/>
  <c r="AU254" i="1"/>
  <c r="AQ253" i="1"/>
  <c r="AS253" i="1"/>
  <c r="AF240" i="1"/>
  <c r="AB242" i="1"/>
  <c r="AC241" i="1"/>
  <c r="AE241" i="1"/>
  <c r="AW254" i="1"/>
  <c r="AX253" i="1"/>
  <c r="BA253" i="1"/>
  <c r="AN243" i="1"/>
  <c r="AD240" i="1"/>
  <c r="AY252" i="1"/>
  <c r="AT252" i="1"/>
  <c r="AR252" i="1"/>
  <c r="AK179" i="1"/>
  <c r="AK180" i="1"/>
  <c r="U243" i="1"/>
  <c r="Y241" i="1"/>
  <c r="X241" i="1"/>
  <c r="W242" i="1"/>
  <c r="AG241" i="1"/>
  <c r="BB253" i="1"/>
  <c r="V243" i="1"/>
  <c r="Z243" i="1"/>
  <c r="AD241" i="1"/>
  <c r="AY253" i="1"/>
  <c r="AF241" i="1"/>
  <c r="AZ253" i="1"/>
  <c r="AW255" i="1"/>
  <c r="AX254" i="1"/>
  <c r="AZ254" i="1"/>
  <c r="AB243" i="1"/>
  <c r="AC242" i="1"/>
  <c r="AE242" i="1"/>
  <c r="AN244" i="1"/>
  <c r="AP255" i="1"/>
  <c r="AU255" i="1"/>
  <c r="AQ254" i="1"/>
  <c r="AR254" i="1"/>
  <c r="AR253" i="1"/>
  <c r="AT253" i="1"/>
  <c r="AL180" i="1"/>
  <c r="U244" i="1"/>
  <c r="Y242" i="1"/>
  <c r="X242" i="1"/>
  <c r="AG242" i="1"/>
  <c r="BB254" i="1"/>
  <c r="V244" i="1"/>
  <c r="Z244" i="1"/>
  <c r="AY254" i="1"/>
  <c r="BA254" i="1"/>
  <c r="AF242" i="1"/>
  <c r="AD242" i="1"/>
  <c r="AB244" i="1"/>
  <c r="AC243" i="1"/>
  <c r="AF243" i="1"/>
  <c r="AN245" i="1"/>
  <c r="AP256" i="1"/>
  <c r="AU256" i="1"/>
  <c r="AQ255" i="1"/>
  <c r="AT255" i="1"/>
  <c r="AW256" i="1"/>
  <c r="AX255" i="1"/>
  <c r="AZ255" i="1"/>
  <c r="AT254" i="1"/>
  <c r="AS254" i="1"/>
  <c r="AL181" i="1"/>
  <c r="AL182" i="1"/>
  <c r="AK181" i="1"/>
  <c r="U245" i="1"/>
  <c r="Y243" i="1"/>
  <c r="X243" i="1"/>
  <c r="W243" i="1"/>
  <c r="W244" i="1"/>
  <c r="AG243" i="1"/>
  <c r="BB255" i="1"/>
  <c r="V245" i="1"/>
  <c r="Z245" i="1"/>
  <c r="BA255" i="1"/>
  <c r="AY255" i="1"/>
  <c r="AD243" i="1"/>
  <c r="AE243" i="1"/>
  <c r="AP257" i="1"/>
  <c r="AU257" i="1"/>
  <c r="AQ256" i="1"/>
  <c r="AR256" i="1"/>
  <c r="AW257" i="1"/>
  <c r="AX256" i="1"/>
  <c r="AZ256" i="1"/>
  <c r="AN246" i="1"/>
  <c r="AB245" i="1"/>
  <c r="AC244" i="1"/>
  <c r="AF244" i="1"/>
  <c r="AR255" i="1"/>
  <c r="AS255" i="1"/>
  <c r="AK182" i="1"/>
  <c r="AL183" i="1"/>
  <c r="U246" i="1"/>
  <c r="Y244" i="1"/>
  <c r="X244" i="1"/>
  <c r="AG244" i="1"/>
  <c r="BB256" i="1"/>
  <c r="V246" i="1"/>
  <c r="W246" i="1"/>
  <c r="Z246" i="1"/>
  <c r="AY256" i="1"/>
  <c r="AE244" i="1"/>
  <c r="AD244" i="1"/>
  <c r="BA256" i="1"/>
  <c r="AN247" i="1"/>
  <c r="AW258" i="1"/>
  <c r="AX257" i="1"/>
  <c r="BA257" i="1"/>
  <c r="AB246" i="1"/>
  <c r="AC245" i="1"/>
  <c r="AF245" i="1"/>
  <c r="AP258" i="1"/>
  <c r="AU258" i="1"/>
  <c r="AQ257" i="1"/>
  <c r="AR257" i="1"/>
  <c r="AT256" i="1"/>
  <c r="AS256" i="1"/>
  <c r="AK183" i="1"/>
  <c r="AL184" i="1"/>
  <c r="U247" i="1"/>
  <c r="Y245" i="1"/>
  <c r="X245" i="1"/>
  <c r="W245" i="1"/>
  <c r="AG245" i="1"/>
  <c r="BB257" i="1"/>
  <c r="V247" i="1"/>
  <c r="Z247" i="1"/>
  <c r="AB247" i="1"/>
  <c r="AC246" i="1"/>
  <c r="AD246" i="1"/>
  <c r="AW259" i="1"/>
  <c r="AX258" i="1"/>
  <c r="BA258" i="1"/>
  <c r="AY257" i="1"/>
  <c r="AN248" i="1"/>
  <c r="AP259" i="1"/>
  <c r="AU259" i="1"/>
  <c r="AQ258" i="1"/>
  <c r="AR258" i="1"/>
  <c r="AE245" i="1"/>
  <c r="AD245" i="1"/>
  <c r="AZ257" i="1"/>
  <c r="AT257" i="1"/>
  <c r="AS257" i="1"/>
  <c r="AK184" i="1"/>
  <c r="AL185" i="1"/>
  <c r="U248" i="1"/>
  <c r="Y246" i="1"/>
  <c r="X246" i="1"/>
  <c r="AF246" i="1"/>
  <c r="AE246" i="1"/>
  <c r="AG246" i="1"/>
  <c r="BB258" i="1"/>
  <c r="V248" i="1"/>
  <c r="W248" i="1"/>
  <c r="Z248" i="1"/>
  <c r="AZ258" i="1"/>
  <c r="AY258" i="1"/>
  <c r="AP260" i="1"/>
  <c r="AU260" i="1"/>
  <c r="AQ259" i="1"/>
  <c r="AN249" i="1"/>
  <c r="AW260" i="1"/>
  <c r="AX259" i="1"/>
  <c r="BA259" i="1"/>
  <c r="AB248" i="1"/>
  <c r="AC247" i="1"/>
  <c r="AD247" i="1"/>
  <c r="AT258" i="1"/>
  <c r="AS258" i="1"/>
  <c r="AT259" i="1"/>
  <c r="AK186" i="1"/>
  <c r="AK185" i="1"/>
  <c r="U249" i="1"/>
  <c r="Y247" i="1"/>
  <c r="X247" i="1"/>
  <c r="W247" i="1"/>
  <c r="AG247" i="1"/>
  <c r="BB259" i="1"/>
  <c r="V249" i="1"/>
  <c r="Z249" i="1"/>
  <c r="AE247" i="1"/>
  <c r="AB249" i="1"/>
  <c r="AC248" i="1"/>
  <c r="AD248" i="1"/>
  <c r="AY259" i="1"/>
  <c r="AZ259" i="1"/>
  <c r="AF247" i="1"/>
  <c r="AW261" i="1"/>
  <c r="AX260" i="1"/>
  <c r="AY260" i="1"/>
  <c r="AN250" i="1"/>
  <c r="AP261" i="1"/>
  <c r="AU261" i="1"/>
  <c r="AQ260" i="1"/>
  <c r="AT260" i="1"/>
  <c r="AR259" i="1"/>
  <c r="AS259" i="1"/>
  <c r="AL186" i="1"/>
  <c r="U250" i="1"/>
  <c r="Y248" i="1"/>
  <c r="X248" i="1"/>
  <c r="X249" i="1"/>
  <c r="AG248" i="1"/>
  <c r="BB260" i="1"/>
  <c r="V250" i="1"/>
  <c r="Z250" i="1"/>
  <c r="AF248" i="1"/>
  <c r="AZ260" i="1"/>
  <c r="BA260" i="1"/>
  <c r="AE248" i="1"/>
  <c r="AW262" i="1"/>
  <c r="AX261" i="1"/>
  <c r="AZ261" i="1"/>
  <c r="AP262" i="1"/>
  <c r="AU262" i="1"/>
  <c r="AQ261" i="1"/>
  <c r="AT261" i="1"/>
  <c r="AN251" i="1"/>
  <c r="AB250" i="1"/>
  <c r="AC249" i="1"/>
  <c r="AD249" i="1"/>
  <c r="AR260" i="1"/>
  <c r="AS260" i="1"/>
  <c r="AL187" i="1"/>
  <c r="AK187" i="1"/>
  <c r="U251" i="1"/>
  <c r="Y249" i="1"/>
  <c r="W249" i="1"/>
  <c r="W250" i="1"/>
  <c r="AG249" i="1"/>
  <c r="BB261" i="1"/>
  <c r="V251" i="1"/>
  <c r="Z251" i="1"/>
  <c r="BA261" i="1"/>
  <c r="AF249" i="1"/>
  <c r="AY261" i="1"/>
  <c r="AE249" i="1"/>
  <c r="AN252" i="1"/>
  <c r="AP263" i="1"/>
  <c r="AU263" i="1"/>
  <c r="AQ262" i="1"/>
  <c r="AR262" i="1"/>
  <c r="AB251" i="1"/>
  <c r="AC250" i="1"/>
  <c r="AE250" i="1"/>
  <c r="AW263" i="1"/>
  <c r="AX262" i="1"/>
  <c r="AZ262" i="1"/>
  <c r="AR261" i="1"/>
  <c r="AS261" i="1"/>
  <c r="AK189" i="1"/>
  <c r="AL188" i="1"/>
  <c r="AK188" i="1"/>
  <c r="U252" i="1"/>
  <c r="Y250" i="1"/>
  <c r="X250" i="1"/>
  <c r="W251" i="1"/>
  <c r="AG250" i="1"/>
  <c r="BB262" i="1"/>
  <c r="V252" i="1"/>
  <c r="Z252" i="1"/>
  <c r="AF250" i="1"/>
  <c r="AW264" i="1"/>
  <c r="AX263" i="1"/>
  <c r="AZ263" i="1"/>
  <c r="AP264" i="1"/>
  <c r="AU264" i="1"/>
  <c r="AQ263" i="1"/>
  <c r="AT263" i="1"/>
  <c r="AD250" i="1"/>
  <c r="AY262" i="1"/>
  <c r="AB252" i="1"/>
  <c r="AC251" i="1"/>
  <c r="AF251" i="1"/>
  <c r="BA262" i="1"/>
  <c r="AN253" i="1"/>
  <c r="AT262" i="1"/>
  <c r="AS262" i="1"/>
  <c r="AL189" i="1"/>
  <c r="U253" i="1"/>
  <c r="Y251" i="1"/>
  <c r="X251" i="1"/>
  <c r="X252" i="1"/>
  <c r="AG251" i="1"/>
  <c r="BB263" i="1"/>
  <c r="V253" i="1"/>
  <c r="Z253" i="1"/>
  <c r="AY263" i="1"/>
  <c r="BA263" i="1"/>
  <c r="AE251" i="1"/>
  <c r="AD251" i="1"/>
  <c r="AP265" i="1"/>
  <c r="AU265" i="1"/>
  <c r="AQ264" i="1"/>
  <c r="AR264" i="1"/>
  <c r="AN254" i="1"/>
  <c r="AB253" i="1"/>
  <c r="AC252" i="1"/>
  <c r="AE252" i="1"/>
  <c r="AW265" i="1"/>
  <c r="AX264" i="1"/>
  <c r="AY264" i="1"/>
  <c r="AR263" i="1"/>
  <c r="AS263" i="1"/>
  <c r="AK190" i="1"/>
  <c r="AL190" i="1"/>
  <c r="U254" i="1"/>
  <c r="Y252" i="1"/>
  <c r="W252" i="1"/>
  <c r="X253" i="1"/>
  <c r="AG252" i="1"/>
  <c r="BB264" i="1"/>
  <c r="V254" i="1"/>
  <c r="Z254" i="1"/>
  <c r="AF252" i="1"/>
  <c r="AZ264" i="1"/>
  <c r="AW266" i="1"/>
  <c r="AX265" i="1"/>
  <c r="AY265" i="1"/>
  <c r="AN255" i="1"/>
  <c r="AB254" i="1"/>
  <c r="AC253" i="1"/>
  <c r="AF253" i="1"/>
  <c r="AD252" i="1"/>
  <c r="BA264" i="1"/>
  <c r="AP266" i="1"/>
  <c r="AU266" i="1"/>
  <c r="AQ265" i="1"/>
  <c r="AS265" i="1"/>
  <c r="AT264" i="1"/>
  <c r="AS264" i="1"/>
  <c r="AK191" i="1"/>
  <c r="AL191" i="1"/>
  <c r="U255" i="1"/>
  <c r="Y253" i="1"/>
  <c r="W253" i="1"/>
  <c r="X254" i="1"/>
  <c r="AG253" i="1"/>
  <c r="BB265" i="1"/>
  <c r="V255" i="1"/>
  <c r="W255" i="1"/>
  <c r="Z255" i="1"/>
  <c r="BA265" i="1"/>
  <c r="AZ265" i="1"/>
  <c r="AD253" i="1"/>
  <c r="AB255" i="1"/>
  <c r="AC254" i="1"/>
  <c r="AD254" i="1"/>
  <c r="AP267" i="1"/>
  <c r="AU267" i="1"/>
  <c r="AQ266" i="1"/>
  <c r="AR266" i="1"/>
  <c r="AN256" i="1"/>
  <c r="AW267" i="1"/>
  <c r="AX266" i="1"/>
  <c r="AZ266" i="1"/>
  <c r="AE253" i="1"/>
  <c r="AR265" i="1"/>
  <c r="AK192" i="1"/>
  <c r="AT265" i="1"/>
  <c r="AK193" i="1"/>
  <c r="AL192" i="1"/>
  <c r="U256" i="1"/>
  <c r="Y254" i="1"/>
  <c r="W254" i="1"/>
  <c r="AG254" i="1"/>
  <c r="BB266" i="1"/>
  <c r="V256" i="1"/>
  <c r="Z256" i="1"/>
  <c r="AF254" i="1"/>
  <c r="AY266" i="1"/>
  <c r="BA266" i="1"/>
  <c r="AE254" i="1"/>
  <c r="AW268" i="1"/>
  <c r="AX267" i="1"/>
  <c r="AZ267" i="1"/>
  <c r="AN257" i="1"/>
  <c r="AP268" i="1"/>
  <c r="AU268" i="1"/>
  <c r="AQ267" i="1"/>
  <c r="AT267" i="1"/>
  <c r="AB256" i="1"/>
  <c r="AC255" i="1"/>
  <c r="AD255" i="1"/>
  <c r="AT266" i="1"/>
  <c r="AL193" i="1"/>
  <c r="AS266" i="1"/>
  <c r="AL194" i="1"/>
  <c r="U257" i="1"/>
  <c r="Y255" i="1"/>
  <c r="X255" i="1"/>
  <c r="X256" i="1"/>
  <c r="AG255" i="1"/>
  <c r="BB267" i="1"/>
  <c r="V257" i="1"/>
  <c r="W257" i="1"/>
  <c r="Z257" i="1"/>
  <c r="BA267" i="1"/>
  <c r="AE255" i="1"/>
  <c r="AY267" i="1"/>
  <c r="AF255" i="1"/>
  <c r="AP269" i="1"/>
  <c r="AU269" i="1"/>
  <c r="AQ268" i="1"/>
  <c r="AS268" i="1"/>
  <c r="AN258" i="1"/>
  <c r="AB257" i="1"/>
  <c r="AC256" i="1"/>
  <c r="AE256" i="1"/>
  <c r="AW269" i="1"/>
  <c r="AX268" i="1"/>
  <c r="AZ268" i="1"/>
  <c r="AR267" i="1"/>
  <c r="AS267" i="1"/>
  <c r="AK194" i="1"/>
  <c r="AL195" i="1"/>
  <c r="U258" i="1"/>
  <c r="Y256" i="1"/>
  <c r="W256" i="1"/>
  <c r="AG256" i="1"/>
  <c r="BB268" i="1"/>
  <c r="V258" i="1"/>
  <c r="Z258" i="1"/>
  <c r="AD256" i="1"/>
  <c r="AF256" i="1"/>
  <c r="AW270" i="1"/>
  <c r="AX269" i="1"/>
  <c r="AZ269" i="1"/>
  <c r="AB258" i="1"/>
  <c r="AC257" i="1"/>
  <c r="AF257" i="1"/>
  <c r="AN259" i="1"/>
  <c r="AY268" i="1"/>
  <c r="BA268" i="1"/>
  <c r="AP270" i="1"/>
  <c r="AU270" i="1"/>
  <c r="AQ269" i="1"/>
  <c r="AR269" i="1"/>
  <c r="AT268" i="1"/>
  <c r="AR268" i="1"/>
  <c r="AK195" i="1"/>
  <c r="AL196" i="1"/>
  <c r="U259" i="1"/>
  <c r="Y257" i="1"/>
  <c r="X257" i="1"/>
  <c r="AG257" i="1"/>
  <c r="BB269" i="1"/>
  <c r="V259" i="1"/>
  <c r="W259" i="1"/>
  <c r="Z259" i="1"/>
  <c r="BA269" i="1"/>
  <c r="AY269" i="1"/>
  <c r="AE257" i="1"/>
  <c r="AP271" i="1"/>
  <c r="AU271" i="1"/>
  <c r="AQ270" i="1"/>
  <c r="AR270" i="1"/>
  <c r="AB259" i="1"/>
  <c r="AC258" i="1"/>
  <c r="AD258" i="1"/>
  <c r="AN260" i="1"/>
  <c r="AD257" i="1"/>
  <c r="AW271" i="1"/>
  <c r="AX270" i="1"/>
  <c r="AZ270" i="1"/>
  <c r="AT269" i="1"/>
  <c r="AS269" i="1"/>
  <c r="AK197" i="1"/>
  <c r="AK196" i="1"/>
  <c r="U260" i="1"/>
  <c r="Y258" i="1"/>
  <c r="X258" i="1"/>
  <c r="W258" i="1"/>
  <c r="AG258" i="1"/>
  <c r="BB270" i="1"/>
  <c r="V260" i="1"/>
  <c r="Z260" i="1"/>
  <c r="AY270" i="1"/>
  <c r="BA270" i="1"/>
  <c r="AF258" i="1"/>
  <c r="AE258" i="1"/>
  <c r="AW272" i="1"/>
  <c r="AX271" i="1"/>
  <c r="AZ271" i="1"/>
  <c r="AB260" i="1"/>
  <c r="AC259" i="1"/>
  <c r="AF259" i="1"/>
  <c r="AN261" i="1"/>
  <c r="AP272" i="1"/>
  <c r="AU272" i="1"/>
  <c r="AQ271" i="1"/>
  <c r="AT271" i="1"/>
  <c r="AL197" i="1"/>
  <c r="AT270" i="1"/>
  <c r="AS270" i="1"/>
  <c r="AL198" i="1"/>
  <c r="U261" i="1"/>
  <c r="Y259" i="1"/>
  <c r="X259" i="1"/>
  <c r="X260" i="1"/>
  <c r="AG259" i="1"/>
  <c r="BB271" i="1"/>
  <c r="V261" i="1"/>
  <c r="Z261" i="1"/>
  <c r="BA271" i="1"/>
  <c r="AD259" i="1"/>
  <c r="AB261" i="1"/>
  <c r="AC260" i="1"/>
  <c r="AD260" i="1"/>
  <c r="AE259" i="1"/>
  <c r="AW273" i="1"/>
  <c r="AX272" i="1"/>
  <c r="AY272" i="1"/>
  <c r="AY271" i="1"/>
  <c r="AP273" i="1"/>
  <c r="AU273" i="1"/>
  <c r="AQ272" i="1"/>
  <c r="AS272" i="1"/>
  <c r="AN262" i="1"/>
  <c r="AR271" i="1"/>
  <c r="AS271" i="1"/>
  <c r="AK198" i="1"/>
  <c r="U262" i="1"/>
  <c r="Y260" i="1"/>
  <c r="W260" i="1"/>
  <c r="AF260" i="1"/>
  <c r="AG260" i="1"/>
  <c r="BB272" i="1"/>
  <c r="V262" i="1"/>
  <c r="X262" i="1"/>
  <c r="Z262" i="1"/>
  <c r="BA272" i="1"/>
  <c r="AZ272" i="1"/>
  <c r="AE260" i="1"/>
  <c r="AP274" i="1"/>
  <c r="AU274" i="1"/>
  <c r="AQ273" i="1"/>
  <c r="AR273" i="1"/>
  <c r="AN263" i="1"/>
  <c r="AW274" i="1"/>
  <c r="AX273" i="1"/>
  <c r="BA273" i="1"/>
  <c r="AB262" i="1"/>
  <c r="AC261" i="1"/>
  <c r="AD261" i="1"/>
  <c r="AR272" i="1"/>
  <c r="AT272" i="1"/>
  <c r="AK199" i="1"/>
  <c r="AL199" i="1"/>
  <c r="U263" i="1"/>
  <c r="Y261" i="1"/>
  <c r="X261" i="1"/>
  <c r="W261" i="1"/>
  <c r="AG261" i="1"/>
  <c r="BB273" i="1"/>
  <c r="V263" i="1"/>
  <c r="Z263" i="1"/>
  <c r="AF261" i="1"/>
  <c r="AE261" i="1"/>
  <c r="AW275" i="1"/>
  <c r="AX274" i="1"/>
  <c r="AZ274" i="1"/>
  <c r="AB263" i="1"/>
  <c r="AC262" i="1"/>
  <c r="AF262" i="1"/>
  <c r="AY273" i="1"/>
  <c r="AN264" i="1"/>
  <c r="AZ273" i="1"/>
  <c r="AP275" i="1"/>
  <c r="AU275" i="1"/>
  <c r="AQ274" i="1"/>
  <c r="AR274" i="1"/>
  <c r="AT273" i="1"/>
  <c r="AS273" i="1"/>
  <c r="AL200" i="1"/>
  <c r="AK200" i="1"/>
  <c r="U264" i="1"/>
  <c r="Y262" i="1"/>
  <c r="W262" i="1"/>
  <c r="W263" i="1"/>
  <c r="AG262" i="1"/>
  <c r="BB274" i="1"/>
  <c r="V264" i="1"/>
  <c r="Z264" i="1"/>
  <c r="AY274" i="1"/>
  <c r="BA274" i="1"/>
  <c r="AT274" i="1"/>
  <c r="AN265" i="1"/>
  <c r="AB264" i="1"/>
  <c r="AC263" i="1"/>
  <c r="AD263" i="1"/>
  <c r="AD262" i="1"/>
  <c r="AE262" i="1"/>
  <c r="AP276" i="1"/>
  <c r="AU276" i="1"/>
  <c r="AQ275" i="1"/>
  <c r="AT275" i="1"/>
  <c r="AW276" i="1"/>
  <c r="AX275" i="1"/>
  <c r="AZ275" i="1"/>
  <c r="AS274" i="1"/>
  <c r="AK201" i="1"/>
  <c r="AL201" i="1"/>
  <c r="AL202" i="1"/>
  <c r="U265" i="1"/>
  <c r="Y263" i="1"/>
  <c r="X263" i="1"/>
  <c r="X264" i="1"/>
  <c r="AG263" i="1"/>
  <c r="BB275" i="1"/>
  <c r="V265" i="1"/>
  <c r="Z265" i="1"/>
  <c r="BA275" i="1"/>
  <c r="AY275" i="1"/>
  <c r="AE263" i="1"/>
  <c r="AP277" i="1"/>
  <c r="AU277" i="1"/>
  <c r="AQ276" i="1"/>
  <c r="AT276" i="1"/>
  <c r="AF263" i="1"/>
  <c r="AB265" i="1"/>
  <c r="AC264" i="1"/>
  <c r="AE264" i="1"/>
  <c r="AW277" i="1"/>
  <c r="AX276" i="1"/>
  <c r="AY276" i="1"/>
  <c r="AN266" i="1"/>
  <c r="AR275" i="1"/>
  <c r="AS275" i="1"/>
  <c r="AK203" i="1"/>
  <c r="AK202" i="1"/>
  <c r="U266" i="1"/>
  <c r="Y264" i="1"/>
  <c r="W264" i="1"/>
  <c r="AG264" i="1"/>
  <c r="BB276" i="1"/>
  <c r="V266" i="1"/>
  <c r="Z266" i="1"/>
  <c r="AN267" i="1"/>
  <c r="AD264" i="1"/>
  <c r="AZ276" i="1"/>
  <c r="AW278" i="1"/>
  <c r="AX277" i="1"/>
  <c r="AY277" i="1"/>
  <c r="AB266" i="1"/>
  <c r="AC265" i="1"/>
  <c r="AF265" i="1"/>
  <c r="BA276" i="1"/>
  <c r="AF264" i="1"/>
  <c r="AP278" i="1"/>
  <c r="AU278" i="1"/>
  <c r="AQ277" i="1"/>
  <c r="AS277" i="1"/>
  <c r="AR276" i="1"/>
  <c r="AS276" i="1"/>
  <c r="AL203" i="1"/>
  <c r="AK204" i="1"/>
  <c r="U267" i="1"/>
  <c r="Y265" i="1"/>
  <c r="X265" i="1"/>
  <c r="W265" i="1"/>
  <c r="W266" i="1"/>
  <c r="AG265" i="1"/>
  <c r="BB277" i="1"/>
  <c r="V267" i="1"/>
  <c r="Z267" i="1"/>
  <c r="AD265" i="1"/>
  <c r="BA277" i="1"/>
  <c r="AE265" i="1"/>
  <c r="AZ277" i="1"/>
  <c r="AB267" i="1"/>
  <c r="AC266" i="1"/>
  <c r="AD266" i="1"/>
  <c r="AW279" i="1"/>
  <c r="AX278" i="1"/>
  <c r="AZ278" i="1"/>
  <c r="AP279" i="1"/>
  <c r="AU279" i="1"/>
  <c r="AQ278" i="1"/>
  <c r="AR278" i="1"/>
  <c r="AN268" i="1"/>
  <c r="AT277" i="1"/>
  <c r="AR277" i="1"/>
  <c r="AL204" i="1"/>
  <c r="AK205" i="1"/>
  <c r="U268" i="1"/>
  <c r="Y266" i="1"/>
  <c r="X266" i="1"/>
  <c r="W267" i="1"/>
  <c r="AG266" i="1"/>
  <c r="BB278" i="1"/>
  <c r="V268" i="1"/>
  <c r="Z268" i="1"/>
  <c r="AY278" i="1"/>
  <c r="AF266" i="1"/>
  <c r="BA278" i="1"/>
  <c r="AE266" i="1"/>
  <c r="AP280" i="1"/>
  <c r="AU280" i="1"/>
  <c r="AQ279" i="1"/>
  <c r="AT279" i="1"/>
  <c r="AW280" i="1"/>
  <c r="AX279" i="1"/>
  <c r="AY279" i="1"/>
  <c r="AN269" i="1"/>
  <c r="AB268" i="1"/>
  <c r="AC267" i="1"/>
  <c r="AF267" i="1"/>
  <c r="AS278" i="1"/>
  <c r="AT278" i="1"/>
  <c r="AL205" i="1"/>
  <c r="AL206" i="1"/>
  <c r="U269" i="1"/>
  <c r="Y267" i="1"/>
  <c r="X267" i="1"/>
  <c r="X268" i="1"/>
  <c r="AG267" i="1"/>
  <c r="BB279" i="1"/>
  <c r="V269" i="1"/>
  <c r="Z269" i="1"/>
  <c r="AE267" i="1"/>
  <c r="AW281" i="1"/>
  <c r="AX280" i="1"/>
  <c r="AY280" i="1"/>
  <c r="AB269" i="1"/>
  <c r="AC268" i="1"/>
  <c r="AE268" i="1"/>
  <c r="AN270" i="1"/>
  <c r="AD267" i="1"/>
  <c r="BA279" i="1"/>
  <c r="AZ279" i="1"/>
  <c r="AP281" i="1"/>
  <c r="AU281" i="1"/>
  <c r="AQ280" i="1"/>
  <c r="AS280" i="1"/>
  <c r="AR279" i="1"/>
  <c r="AS279" i="1"/>
  <c r="AK206" i="1"/>
  <c r="U270" i="1"/>
  <c r="Y268" i="1"/>
  <c r="W268" i="1"/>
  <c r="W269" i="1"/>
  <c r="AG268" i="1"/>
  <c r="BB280" i="1"/>
  <c r="V270" i="1"/>
  <c r="Z270" i="1"/>
  <c r="BA280" i="1"/>
  <c r="AD268" i="1"/>
  <c r="AN271" i="1"/>
  <c r="AF268" i="1"/>
  <c r="AW282" i="1"/>
  <c r="AX281" i="1"/>
  <c r="BA281" i="1"/>
  <c r="AP282" i="1"/>
  <c r="AU282" i="1"/>
  <c r="AQ281" i="1"/>
  <c r="AS281" i="1"/>
  <c r="AB270" i="1"/>
  <c r="AC269" i="1"/>
  <c r="AE269" i="1"/>
  <c r="AZ280" i="1"/>
  <c r="AT280" i="1"/>
  <c r="AR280" i="1"/>
  <c r="AK207" i="1"/>
  <c r="AL208" i="1"/>
  <c r="AL207" i="1"/>
  <c r="U271" i="1"/>
  <c r="Y269" i="1"/>
  <c r="X269" i="1"/>
  <c r="W270" i="1"/>
  <c r="AG269" i="1"/>
  <c r="BB281" i="1"/>
  <c r="V271" i="1"/>
  <c r="Z271" i="1"/>
  <c r="AF269" i="1"/>
  <c r="AD269" i="1"/>
  <c r="AP283" i="1"/>
  <c r="AU283" i="1"/>
  <c r="AQ282" i="1"/>
  <c r="AT282" i="1"/>
  <c r="AW283" i="1"/>
  <c r="AX282" i="1"/>
  <c r="AZ282" i="1"/>
  <c r="AB271" i="1"/>
  <c r="AC270" i="1"/>
  <c r="AE270" i="1"/>
  <c r="AZ281" i="1"/>
  <c r="AY281" i="1"/>
  <c r="AN272" i="1"/>
  <c r="AT281" i="1"/>
  <c r="AR281" i="1"/>
  <c r="AK208" i="1"/>
  <c r="U272" i="1"/>
  <c r="Y270" i="1"/>
  <c r="X270" i="1"/>
  <c r="W271" i="1"/>
  <c r="AG270" i="1"/>
  <c r="BB282" i="1"/>
  <c r="V272" i="1"/>
  <c r="Z272" i="1"/>
  <c r="AY282" i="1"/>
  <c r="AD270" i="1"/>
  <c r="AB272" i="1"/>
  <c r="AC271" i="1"/>
  <c r="AD271" i="1"/>
  <c r="AN273" i="1"/>
  <c r="AF270" i="1"/>
  <c r="AP284" i="1"/>
  <c r="AU284" i="1"/>
  <c r="AQ283" i="1"/>
  <c r="AT283" i="1"/>
  <c r="AW284" i="1"/>
  <c r="AX283" i="1"/>
  <c r="AZ283" i="1"/>
  <c r="BA282" i="1"/>
  <c r="AR282" i="1"/>
  <c r="AS282" i="1"/>
  <c r="AK209" i="1"/>
  <c r="AL209" i="1"/>
  <c r="AK210" i="1"/>
  <c r="U273" i="1"/>
  <c r="Y271" i="1"/>
  <c r="X271" i="1"/>
  <c r="X272" i="1"/>
  <c r="AG271" i="1"/>
  <c r="BB283" i="1"/>
  <c r="V273" i="1"/>
  <c r="Z273" i="1"/>
  <c r="AY283" i="1"/>
  <c r="AF271" i="1"/>
  <c r="AE271" i="1"/>
  <c r="BA283" i="1"/>
  <c r="AP285" i="1"/>
  <c r="AU285" i="1"/>
  <c r="AQ284" i="1"/>
  <c r="AS284" i="1"/>
  <c r="AN274" i="1"/>
  <c r="AW285" i="1"/>
  <c r="AX284" i="1"/>
  <c r="AY284" i="1"/>
  <c r="AB273" i="1"/>
  <c r="AC272" i="1"/>
  <c r="AD272" i="1"/>
  <c r="AR283" i="1"/>
  <c r="AS283" i="1"/>
  <c r="AL210" i="1"/>
  <c r="AL211" i="1"/>
  <c r="U274" i="1"/>
  <c r="Y272" i="1"/>
  <c r="W272" i="1"/>
  <c r="X273" i="1"/>
  <c r="AG272" i="1"/>
  <c r="BB284" i="1"/>
  <c r="V274" i="1"/>
  <c r="Z274" i="1"/>
  <c r="AB274" i="1"/>
  <c r="AC273" i="1"/>
  <c r="AD273" i="1"/>
  <c r="BA284" i="1"/>
  <c r="AN275" i="1"/>
  <c r="AE272" i="1"/>
  <c r="AW286" i="1"/>
  <c r="AX285" i="1"/>
  <c r="AZ285" i="1"/>
  <c r="AZ284" i="1"/>
  <c r="AF272" i="1"/>
  <c r="AP286" i="1"/>
  <c r="AU286" i="1"/>
  <c r="AQ285" i="1"/>
  <c r="AT285" i="1"/>
  <c r="AT284" i="1"/>
  <c r="AR284" i="1"/>
  <c r="AK211" i="1"/>
  <c r="AL212" i="1"/>
  <c r="U275" i="1"/>
  <c r="Y273" i="1"/>
  <c r="W273" i="1"/>
  <c r="AG273" i="1"/>
  <c r="BB285" i="1"/>
  <c r="V275" i="1"/>
  <c r="X275" i="1"/>
  <c r="Z275" i="1"/>
  <c r="AY285" i="1"/>
  <c r="BA285" i="1"/>
  <c r="AF273" i="1"/>
  <c r="AE273" i="1"/>
  <c r="AP287" i="1"/>
  <c r="AU287" i="1"/>
  <c r="AQ286" i="1"/>
  <c r="AR286" i="1"/>
  <c r="AN276" i="1"/>
  <c r="AW287" i="1"/>
  <c r="AX286" i="1"/>
  <c r="AZ286" i="1"/>
  <c r="AB275" i="1"/>
  <c r="AC274" i="1"/>
  <c r="AE274" i="1"/>
  <c r="AR285" i="1"/>
  <c r="AS285" i="1"/>
  <c r="AK213" i="1"/>
  <c r="AK212" i="1"/>
  <c r="U276" i="1"/>
  <c r="Y274" i="1"/>
  <c r="X274" i="1"/>
  <c r="W274" i="1"/>
  <c r="AG274" i="1"/>
  <c r="BB286" i="1"/>
  <c r="V276" i="1"/>
  <c r="Z276" i="1"/>
  <c r="AD274" i="1"/>
  <c r="AF274" i="1"/>
  <c r="AW288" i="1"/>
  <c r="AX287" i="1"/>
  <c r="AZ287" i="1"/>
  <c r="BA286" i="1"/>
  <c r="AP288" i="1"/>
  <c r="AU288" i="1"/>
  <c r="AQ287" i="1"/>
  <c r="AT287" i="1"/>
  <c r="AN277" i="1"/>
  <c r="AY286" i="1"/>
  <c r="AB276" i="1"/>
  <c r="AC275" i="1"/>
  <c r="AF275" i="1"/>
  <c r="AT286" i="1"/>
  <c r="AS286" i="1"/>
  <c r="AL214" i="1"/>
  <c r="AL213" i="1"/>
  <c r="U277" i="1"/>
  <c r="Y275" i="1"/>
  <c r="W275" i="1"/>
  <c r="X276" i="1"/>
  <c r="AG275" i="1"/>
  <c r="BB287" i="1"/>
  <c r="V277" i="1"/>
  <c r="Z277" i="1"/>
  <c r="BA287" i="1"/>
  <c r="AE275" i="1"/>
  <c r="AD275" i="1"/>
  <c r="AP289" i="1"/>
  <c r="AU289" i="1"/>
  <c r="AQ288" i="1"/>
  <c r="AS288" i="1"/>
  <c r="AN278" i="1"/>
  <c r="AB277" i="1"/>
  <c r="AC276" i="1"/>
  <c r="AF276" i="1"/>
  <c r="AY287" i="1"/>
  <c r="AW289" i="1"/>
  <c r="AX288" i="1"/>
  <c r="AY288" i="1"/>
  <c r="AR287" i="1"/>
  <c r="AS287" i="1"/>
  <c r="AK214" i="1"/>
  <c r="U278" i="1"/>
  <c r="Y276" i="1"/>
  <c r="W276" i="1"/>
  <c r="X277" i="1"/>
  <c r="AG276" i="1"/>
  <c r="BB288" i="1"/>
  <c r="V278" i="1"/>
  <c r="Z278" i="1"/>
  <c r="AZ288" i="1"/>
  <c r="BA288" i="1"/>
  <c r="AE276" i="1"/>
  <c r="AW290" i="1"/>
  <c r="AX289" i="1"/>
  <c r="AZ289" i="1"/>
  <c r="AN279" i="1"/>
  <c r="AB278" i="1"/>
  <c r="AC277" i="1"/>
  <c r="AF277" i="1"/>
  <c r="AD276" i="1"/>
  <c r="AP290" i="1"/>
  <c r="AU290" i="1"/>
  <c r="AQ289" i="1"/>
  <c r="AT289" i="1"/>
  <c r="AR288" i="1"/>
  <c r="AT288" i="1"/>
  <c r="AK215" i="1"/>
  <c r="AL215" i="1"/>
  <c r="AK216" i="1"/>
  <c r="U279" i="1"/>
  <c r="Y277" i="1"/>
  <c r="W277" i="1"/>
  <c r="X278" i="1"/>
  <c r="AG277" i="1"/>
  <c r="BB289" i="1"/>
  <c r="V279" i="1"/>
  <c r="Z279" i="1"/>
  <c r="BA289" i="1"/>
  <c r="AY289" i="1"/>
  <c r="AE277" i="1"/>
  <c r="AD277" i="1"/>
  <c r="AN280" i="1"/>
  <c r="AP291" i="1"/>
  <c r="AU291" i="1"/>
  <c r="AQ290" i="1"/>
  <c r="AR290" i="1"/>
  <c r="AB279" i="1"/>
  <c r="AC278" i="1"/>
  <c r="AF278" i="1"/>
  <c r="AW291" i="1"/>
  <c r="AX290" i="1"/>
  <c r="AZ290" i="1"/>
  <c r="AR289" i="1"/>
  <c r="AS289" i="1"/>
  <c r="AL216" i="1"/>
  <c r="U280" i="1"/>
  <c r="Y278" i="1"/>
  <c r="W278" i="1"/>
  <c r="W279" i="1"/>
  <c r="AG278" i="1"/>
  <c r="BB290" i="1"/>
  <c r="V280" i="1"/>
  <c r="Z280" i="1"/>
  <c r="BA290" i="1"/>
  <c r="AY290" i="1"/>
  <c r="AE278" i="1"/>
  <c r="AD278" i="1"/>
  <c r="AB280" i="1"/>
  <c r="AC279" i="1"/>
  <c r="AD279" i="1"/>
  <c r="AP292" i="1"/>
  <c r="AU292" i="1"/>
  <c r="AQ291" i="1"/>
  <c r="AT291" i="1"/>
  <c r="AN281" i="1"/>
  <c r="AW292" i="1"/>
  <c r="AX291" i="1"/>
  <c r="AZ291" i="1"/>
  <c r="AT290" i="1"/>
  <c r="AS290" i="1"/>
  <c r="AK217" i="1"/>
  <c r="AL217" i="1"/>
  <c r="AK218" i="1"/>
  <c r="U281" i="1"/>
  <c r="Y279" i="1"/>
  <c r="X279" i="1"/>
  <c r="X280" i="1"/>
  <c r="AG279" i="1"/>
  <c r="BB291" i="1"/>
  <c r="V281" i="1"/>
  <c r="Z281" i="1"/>
  <c r="AY291" i="1"/>
  <c r="AE279" i="1"/>
  <c r="BA291" i="1"/>
  <c r="AF279" i="1"/>
  <c r="AW293" i="1"/>
  <c r="AX292" i="1"/>
  <c r="AY292" i="1"/>
  <c r="AN282" i="1"/>
  <c r="AP293" i="1"/>
  <c r="AU293" i="1"/>
  <c r="AQ292" i="1"/>
  <c r="AT292" i="1"/>
  <c r="AB281" i="1"/>
  <c r="AC280" i="1"/>
  <c r="AE280" i="1"/>
  <c r="AR291" i="1"/>
  <c r="AS291" i="1"/>
  <c r="AL218" i="1"/>
  <c r="AL219" i="1"/>
  <c r="U282" i="1"/>
  <c r="Y280" i="1"/>
  <c r="W280" i="1"/>
  <c r="AG280" i="1"/>
  <c r="BB292" i="1"/>
  <c r="V282" i="1"/>
  <c r="X282" i="1"/>
  <c r="Z282" i="1"/>
  <c r="BA292" i="1"/>
  <c r="AF280" i="1"/>
  <c r="AD280" i="1"/>
  <c r="AZ292" i="1"/>
  <c r="AP294" i="1"/>
  <c r="AU294" i="1"/>
  <c r="AQ293" i="1"/>
  <c r="AS293" i="1"/>
  <c r="AN283" i="1"/>
  <c r="AB282" i="1"/>
  <c r="AC281" i="1"/>
  <c r="AF281" i="1"/>
  <c r="AW294" i="1"/>
  <c r="AX293" i="1"/>
  <c r="BA293" i="1"/>
  <c r="AR292" i="1"/>
  <c r="AS292" i="1"/>
  <c r="AK219" i="1"/>
  <c r="U283" i="1"/>
  <c r="Y281" i="1"/>
  <c r="X281" i="1"/>
  <c r="W281" i="1"/>
  <c r="AG281" i="1"/>
  <c r="BB293" i="1"/>
  <c r="V283" i="1"/>
  <c r="Z283" i="1"/>
  <c r="AE281" i="1"/>
  <c r="AW295" i="1"/>
  <c r="AX294" i="1"/>
  <c r="AZ294" i="1"/>
  <c r="AB283" i="1"/>
  <c r="AC282" i="1"/>
  <c r="AE282" i="1"/>
  <c r="AN284" i="1"/>
  <c r="AD281" i="1"/>
  <c r="AZ293" i="1"/>
  <c r="AY293" i="1"/>
  <c r="AP295" i="1"/>
  <c r="AU295" i="1"/>
  <c r="AQ294" i="1"/>
  <c r="AR294" i="1"/>
  <c r="AT293" i="1"/>
  <c r="AR293" i="1"/>
  <c r="AK220" i="1"/>
  <c r="AL220" i="1"/>
  <c r="AK221" i="1"/>
  <c r="U284" i="1"/>
  <c r="Y282" i="1"/>
  <c r="W282" i="1"/>
  <c r="W283" i="1"/>
  <c r="AG282" i="1"/>
  <c r="BA294" i="1"/>
  <c r="BB294" i="1"/>
  <c r="V284" i="1"/>
  <c r="Z284" i="1"/>
  <c r="AY294" i="1"/>
  <c r="AD282" i="1"/>
  <c r="AN285" i="1"/>
  <c r="AB284" i="1"/>
  <c r="AC283" i="1"/>
  <c r="AF283" i="1"/>
  <c r="AP296" i="1"/>
  <c r="AU296" i="1"/>
  <c r="AQ295" i="1"/>
  <c r="AT295" i="1"/>
  <c r="AF282" i="1"/>
  <c r="AW296" i="1"/>
  <c r="AX295" i="1"/>
  <c r="AY295" i="1"/>
  <c r="AS294" i="1"/>
  <c r="AT294" i="1"/>
  <c r="AL222" i="1"/>
  <c r="AL221" i="1"/>
  <c r="U285" i="1"/>
  <c r="Y283" i="1"/>
  <c r="X283" i="1"/>
  <c r="X284" i="1"/>
  <c r="AG283" i="1"/>
  <c r="BB295" i="1"/>
  <c r="V285" i="1"/>
  <c r="Z285" i="1"/>
  <c r="BA295" i="1"/>
  <c r="AZ295" i="1"/>
  <c r="AW297" i="1"/>
  <c r="AX296" i="1"/>
  <c r="AZ296" i="1"/>
  <c r="AE283" i="1"/>
  <c r="AB285" i="1"/>
  <c r="AC284" i="1"/>
  <c r="AF284" i="1"/>
  <c r="AP297" i="1"/>
  <c r="AU297" i="1"/>
  <c r="AQ296" i="1"/>
  <c r="AT296" i="1"/>
  <c r="AD283" i="1"/>
  <c r="AN286" i="1"/>
  <c r="AR295" i="1"/>
  <c r="AS295" i="1"/>
  <c r="AK222" i="1"/>
  <c r="U286" i="1"/>
  <c r="Y284" i="1"/>
  <c r="W284" i="1"/>
  <c r="AG284" i="1"/>
  <c r="BB296" i="1"/>
  <c r="V286" i="1"/>
  <c r="W286" i="1"/>
  <c r="Z286" i="1"/>
  <c r="BA296" i="1"/>
  <c r="AY296" i="1"/>
  <c r="AE284" i="1"/>
  <c r="AB286" i="1"/>
  <c r="AC285" i="1"/>
  <c r="AD285" i="1"/>
  <c r="AN287" i="1"/>
  <c r="AP298" i="1"/>
  <c r="AU298" i="1"/>
  <c r="AQ297" i="1"/>
  <c r="AS297" i="1"/>
  <c r="AD284" i="1"/>
  <c r="AW298" i="1"/>
  <c r="AX297" i="1"/>
  <c r="AZ297" i="1"/>
  <c r="AS296" i="1"/>
  <c r="AR296" i="1"/>
  <c r="AK223" i="1"/>
  <c r="AL223" i="1"/>
  <c r="AK224" i="1"/>
  <c r="U287" i="1"/>
  <c r="Y285" i="1"/>
  <c r="X285" i="1"/>
  <c r="W285" i="1"/>
  <c r="AG285" i="1"/>
  <c r="BB297" i="1"/>
  <c r="V287" i="1"/>
  <c r="Z287" i="1"/>
  <c r="AF285" i="1"/>
  <c r="AE285" i="1"/>
  <c r="AW299" i="1"/>
  <c r="AX298" i="1"/>
  <c r="AZ298" i="1"/>
  <c r="AN288" i="1"/>
  <c r="AP299" i="1"/>
  <c r="AU299" i="1"/>
  <c r="AQ298" i="1"/>
  <c r="AR298" i="1"/>
  <c r="BA297" i="1"/>
  <c r="AY297" i="1"/>
  <c r="AB287" i="1"/>
  <c r="AC286" i="1"/>
  <c r="AE286" i="1"/>
  <c r="AT297" i="1"/>
  <c r="AR297" i="1"/>
  <c r="AL224" i="1"/>
  <c r="AL225" i="1"/>
  <c r="U288" i="1"/>
  <c r="Y286" i="1"/>
  <c r="X286" i="1"/>
  <c r="W287" i="1"/>
  <c r="AG286" i="1"/>
  <c r="BB298" i="1"/>
  <c r="V288" i="1"/>
  <c r="Z288" i="1"/>
  <c r="AY298" i="1"/>
  <c r="BA298" i="1"/>
  <c r="AF286" i="1"/>
  <c r="AD286" i="1"/>
  <c r="AN289" i="1"/>
  <c r="AB288" i="1"/>
  <c r="AC287" i="1"/>
  <c r="AD287" i="1"/>
  <c r="AP300" i="1"/>
  <c r="AU300" i="1"/>
  <c r="AQ299" i="1"/>
  <c r="AS299" i="1"/>
  <c r="AW300" i="1"/>
  <c r="AX299" i="1"/>
  <c r="BB299" i="1"/>
  <c r="AT298" i="1"/>
  <c r="AS298" i="1"/>
  <c r="AK225" i="1"/>
  <c r="AL226" i="1"/>
  <c r="U289" i="1"/>
  <c r="Y287" i="1"/>
  <c r="X287" i="1"/>
  <c r="X288" i="1"/>
  <c r="AG287" i="1"/>
  <c r="V289" i="1"/>
  <c r="Z289" i="1"/>
  <c r="AB289" i="1"/>
  <c r="AC288" i="1"/>
  <c r="AF288" i="1"/>
  <c r="AW301" i="1"/>
  <c r="AX300" i="1"/>
  <c r="AZ300" i="1"/>
  <c r="AP301" i="1"/>
  <c r="AU301" i="1"/>
  <c r="AQ300" i="1"/>
  <c r="AS300" i="1"/>
  <c r="AE287" i="1"/>
  <c r="AY299" i="1"/>
  <c r="BA299" i="1"/>
  <c r="AF287" i="1"/>
  <c r="AZ299" i="1"/>
  <c r="AN290" i="1"/>
  <c r="AR299" i="1"/>
  <c r="AT299" i="1"/>
  <c r="AK226" i="1"/>
  <c r="AK227" i="1"/>
  <c r="U290" i="1"/>
  <c r="Y288" i="1"/>
  <c r="W288" i="1"/>
  <c r="W289" i="1"/>
  <c r="AG288" i="1"/>
  <c r="BB300" i="1"/>
  <c r="V290" i="1"/>
  <c r="Z290" i="1"/>
  <c r="AD288" i="1"/>
  <c r="BA300" i="1"/>
  <c r="AE288" i="1"/>
  <c r="AY300" i="1"/>
  <c r="AP302" i="1"/>
  <c r="AU302" i="1"/>
  <c r="AQ301" i="1"/>
  <c r="AT301" i="1"/>
  <c r="AW302" i="1"/>
  <c r="AX301" i="1"/>
  <c r="BA301" i="1"/>
  <c r="AN291" i="1"/>
  <c r="AB290" i="1"/>
  <c r="AC289" i="1"/>
  <c r="AF289" i="1"/>
  <c r="AT300" i="1"/>
  <c r="AR300" i="1"/>
  <c r="AL227" i="1"/>
  <c r="AL228" i="1"/>
  <c r="U291" i="1"/>
  <c r="Y289" i="1"/>
  <c r="X289" i="1"/>
  <c r="AG289" i="1"/>
  <c r="BB301" i="1"/>
  <c r="V291" i="1"/>
  <c r="Z291" i="1"/>
  <c r="AE289" i="1"/>
  <c r="AD289" i="1"/>
  <c r="AN292" i="1"/>
  <c r="AB291" i="1"/>
  <c r="AC290" i="1"/>
  <c r="AD290" i="1"/>
  <c r="AW303" i="1"/>
  <c r="AX302" i="1"/>
  <c r="AZ302" i="1"/>
  <c r="AY301" i="1"/>
  <c r="AP303" i="1"/>
  <c r="AU303" i="1"/>
  <c r="AQ302" i="1"/>
  <c r="AR302" i="1"/>
  <c r="AZ301" i="1"/>
  <c r="AR301" i="1"/>
  <c r="AS301" i="1"/>
  <c r="AK228" i="1"/>
  <c r="AK229" i="1"/>
  <c r="U292" i="1"/>
  <c r="Y290" i="1"/>
  <c r="X290" i="1"/>
  <c r="W290" i="1"/>
  <c r="W291" i="1"/>
  <c r="AG290" i="1"/>
  <c r="BB302" i="1"/>
  <c r="V292" i="1"/>
  <c r="Z292" i="1"/>
  <c r="AF290" i="1"/>
  <c r="AE290" i="1"/>
  <c r="BA302" i="1"/>
  <c r="AY302" i="1"/>
  <c r="AP304" i="1"/>
  <c r="AU304" i="1"/>
  <c r="AQ303" i="1"/>
  <c r="AS303" i="1"/>
  <c r="AN293" i="1"/>
  <c r="AW304" i="1"/>
  <c r="AX303" i="1"/>
  <c r="AZ303" i="1"/>
  <c r="AB292" i="1"/>
  <c r="AC291" i="1"/>
  <c r="AF291" i="1"/>
  <c r="AT302" i="1"/>
  <c r="AS302" i="1"/>
  <c r="AL229" i="1"/>
  <c r="U293" i="1"/>
  <c r="Y291" i="1"/>
  <c r="X291" i="1"/>
  <c r="X292" i="1"/>
  <c r="AG291" i="1"/>
  <c r="BB303" i="1"/>
  <c r="V293" i="1"/>
  <c r="Z293" i="1"/>
  <c r="BA303" i="1"/>
  <c r="AD291" i="1"/>
  <c r="AP305" i="1"/>
  <c r="AU305" i="1"/>
  <c r="AQ304" i="1"/>
  <c r="AS304" i="1"/>
  <c r="AE291" i="1"/>
  <c r="AB293" i="1"/>
  <c r="AC292" i="1"/>
  <c r="AE292" i="1"/>
  <c r="AN294" i="1"/>
  <c r="AY303" i="1"/>
  <c r="AW305" i="1"/>
  <c r="AX304" i="1"/>
  <c r="AY304" i="1"/>
  <c r="AR303" i="1"/>
  <c r="AT303" i="1"/>
  <c r="AL230" i="1"/>
  <c r="AK230" i="1"/>
  <c r="U294" i="1"/>
  <c r="Y292" i="1"/>
  <c r="W292" i="1"/>
  <c r="AG292" i="1"/>
  <c r="BB304" i="1"/>
  <c r="V294" i="1"/>
  <c r="Z294" i="1"/>
  <c r="BA304" i="1"/>
  <c r="AZ304" i="1"/>
  <c r="AF292" i="1"/>
  <c r="AD292" i="1"/>
  <c r="AB294" i="1"/>
  <c r="AC293" i="1"/>
  <c r="AE293" i="1"/>
  <c r="AN295" i="1"/>
  <c r="AW306" i="1"/>
  <c r="AX305" i="1"/>
  <c r="BA305" i="1"/>
  <c r="AP306" i="1"/>
  <c r="AU306" i="1"/>
  <c r="AQ305" i="1"/>
  <c r="AS305" i="1"/>
  <c r="AR304" i="1"/>
  <c r="AT304" i="1"/>
  <c r="AL231" i="1"/>
  <c r="AK231" i="1"/>
  <c r="U295" i="1"/>
  <c r="Y293" i="1"/>
  <c r="X293" i="1"/>
  <c r="W293" i="1"/>
  <c r="AG293" i="1"/>
  <c r="BB305" i="1"/>
  <c r="V295" i="1"/>
  <c r="Z295" i="1"/>
  <c r="AF293" i="1"/>
  <c r="AD293" i="1"/>
  <c r="AW307" i="1"/>
  <c r="AX306" i="1"/>
  <c r="AY306" i="1"/>
  <c r="AN296" i="1"/>
  <c r="AY305" i="1"/>
  <c r="AP307" i="1"/>
  <c r="AU307" i="1"/>
  <c r="AQ306" i="1"/>
  <c r="AR306" i="1"/>
  <c r="AZ305" i="1"/>
  <c r="AB295" i="1"/>
  <c r="AC294" i="1"/>
  <c r="AF294" i="1"/>
  <c r="AT305" i="1"/>
  <c r="AR305" i="1"/>
  <c r="AK232" i="1"/>
  <c r="AL232" i="1"/>
  <c r="AK233" i="1"/>
  <c r="U296" i="1"/>
  <c r="Y294" i="1"/>
  <c r="X294" i="1"/>
  <c r="W294" i="1"/>
  <c r="W295" i="1"/>
  <c r="AG294" i="1"/>
  <c r="BB306" i="1"/>
  <c r="V296" i="1"/>
  <c r="Z296" i="1"/>
  <c r="AZ306" i="1"/>
  <c r="BA306" i="1"/>
  <c r="AE294" i="1"/>
  <c r="AB296" i="1"/>
  <c r="AC295" i="1"/>
  <c r="AD295" i="1"/>
  <c r="AN297" i="1"/>
  <c r="AP308" i="1"/>
  <c r="AU308" i="1"/>
  <c r="AQ307" i="1"/>
  <c r="AS307" i="1"/>
  <c r="AD294" i="1"/>
  <c r="AW308" i="1"/>
  <c r="AX307" i="1"/>
  <c r="AZ307" i="1"/>
  <c r="AT306" i="1"/>
  <c r="AS306" i="1"/>
  <c r="AL233" i="1"/>
  <c r="U297" i="1"/>
  <c r="Y295" i="1"/>
  <c r="X295" i="1"/>
  <c r="X296" i="1"/>
  <c r="AG295" i="1"/>
  <c r="BB307" i="1"/>
  <c r="V297" i="1"/>
  <c r="Z297" i="1"/>
  <c r="AY307" i="1"/>
  <c r="BA307" i="1"/>
  <c r="AE295" i="1"/>
  <c r="AF295" i="1"/>
  <c r="AN298" i="1"/>
  <c r="AP309" i="1"/>
  <c r="AU309" i="1"/>
  <c r="AQ308" i="1"/>
  <c r="AR308" i="1"/>
  <c r="AB297" i="1"/>
  <c r="AC296" i="1"/>
  <c r="AE296" i="1"/>
  <c r="AW309" i="1"/>
  <c r="AX308" i="1"/>
  <c r="AZ308" i="1"/>
  <c r="AR307" i="1"/>
  <c r="AT307" i="1"/>
  <c r="AL234" i="1"/>
  <c r="AK234" i="1"/>
  <c r="AK235" i="1"/>
  <c r="U298" i="1"/>
  <c r="Y296" i="1"/>
  <c r="W296" i="1"/>
  <c r="X297" i="1"/>
  <c r="AG296" i="1"/>
  <c r="BB308" i="1"/>
  <c r="V298" i="1"/>
  <c r="Z298" i="1"/>
  <c r="AB298" i="1"/>
  <c r="AC297" i="1"/>
  <c r="AE297" i="1"/>
  <c r="AD296" i="1"/>
  <c r="AP310" i="1"/>
  <c r="AU310" i="1"/>
  <c r="AQ309" i="1"/>
  <c r="AS309" i="1"/>
  <c r="AY308" i="1"/>
  <c r="BA308" i="1"/>
  <c r="AF296" i="1"/>
  <c r="AW310" i="1"/>
  <c r="AX309" i="1"/>
  <c r="BA309" i="1"/>
  <c r="AN299" i="1"/>
  <c r="AT308" i="1"/>
  <c r="AS308" i="1"/>
  <c r="AL235" i="1"/>
  <c r="U299" i="1"/>
  <c r="Y297" i="1"/>
  <c r="W297" i="1"/>
  <c r="AG297" i="1"/>
  <c r="AZ309" i="1"/>
  <c r="AY309" i="1"/>
  <c r="BB309" i="1"/>
  <c r="V299" i="1"/>
  <c r="Z299" i="1"/>
  <c r="AF297" i="1"/>
  <c r="AD297" i="1"/>
  <c r="AN300" i="1"/>
  <c r="AP311" i="1"/>
  <c r="AU311" i="1"/>
  <c r="AQ310" i="1"/>
  <c r="AR310" i="1"/>
  <c r="AW311" i="1"/>
  <c r="AX310" i="1"/>
  <c r="AZ310" i="1"/>
  <c r="AB299" i="1"/>
  <c r="AC298" i="1"/>
  <c r="AD298" i="1"/>
  <c r="AR309" i="1"/>
  <c r="AT309" i="1"/>
  <c r="AL236" i="1"/>
  <c r="AK236" i="1"/>
  <c r="AK237" i="1"/>
  <c r="U300" i="1"/>
  <c r="Y298" i="1"/>
  <c r="X298" i="1"/>
  <c r="W298" i="1"/>
  <c r="W299" i="1"/>
  <c r="AG298" i="1"/>
  <c r="BB310" i="1"/>
  <c r="V300" i="1"/>
  <c r="Z300" i="1"/>
  <c r="BA310" i="1"/>
  <c r="AB300" i="1"/>
  <c r="AC299" i="1"/>
  <c r="AF299" i="1"/>
  <c r="AF298" i="1"/>
  <c r="AP312" i="1"/>
  <c r="AU312" i="1"/>
  <c r="AQ311" i="1"/>
  <c r="AT311" i="1"/>
  <c r="AE298" i="1"/>
  <c r="AY310" i="1"/>
  <c r="AW312" i="1"/>
  <c r="AX311" i="1"/>
  <c r="AY311" i="1"/>
  <c r="AN301" i="1"/>
  <c r="AT310" i="1"/>
  <c r="AS310" i="1"/>
  <c r="AL237" i="1"/>
  <c r="AL238" i="1"/>
  <c r="U301" i="1"/>
  <c r="Y299" i="1"/>
  <c r="X299" i="1"/>
  <c r="X300" i="1"/>
  <c r="AG299" i="1"/>
  <c r="BB311" i="1"/>
  <c r="V301" i="1"/>
  <c r="Z301" i="1"/>
  <c r="AZ311" i="1"/>
  <c r="AE299" i="1"/>
  <c r="AD299" i="1"/>
  <c r="AN302" i="1"/>
  <c r="AP313" i="1"/>
  <c r="AU313" i="1"/>
  <c r="AQ312" i="1"/>
  <c r="AR312" i="1"/>
  <c r="BA311" i="1"/>
  <c r="AW313" i="1"/>
  <c r="AX312" i="1"/>
  <c r="AY312" i="1"/>
  <c r="AB301" i="1"/>
  <c r="AC300" i="1"/>
  <c r="AE300" i="1"/>
  <c r="AR311" i="1"/>
  <c r="AS311" i="1"/>
  <c r="AK238" i="1"/>
  <c r="AK239" i="1"/>
  <c r="U302" i="1"/>
  <c r="Y300" i="1"/>
  <c r="W300" i="1"/>
  <c r="W301" i="1"/>
  <c r="AG300" i="1"/>
  <c r="BB312" i="1"/>
  <c r="V302" i="1"/>
  <c r="Z302" i="1"/>
  <c r="AF300" i="1"/>
  <c r="AD300" i="1"/>
  <c r="AW314" i="1"/>
  <c r="AX313" i="1"/>
  <c r="BA313" i="1"/>
  <c r="AZ312" i="1"/>
  <c r="AB302" i="1"/>
  <c r="AC301" i="1"/>
  <c r="AF301" i="1"/>
  <c r="BA312" i="1"/>
  <c r="AP314" i="1"/>
  <c r="AU314" i="1"/>
  <c r="AQ313" i="1"/>
  <c r="AS313" i="1"/>
  <c r="AN303" i="1"/>
  <c r="AT312" i="1"/>
  <c r="AS312" i="1"/>
  <c r="AL239" i="1"/>
  <c r="AK240" i="1"/>
  <c r="U303" i="1"/>
  <c r="Y301" i="1"/>
  <c r="X301" i="1"/>
  <c r="X302" i="1"/>
  <c r="AG301" i="1"/>
  <c r="BB313" i="1"/>
  <c r="V303" i="1"/>
  <c r="Z303" i="1"/>
  <c r="AY313" i="1"/>
  <c r="AZ313" i="1"/>
  <c r="AD301" i="1"/>
  <c r="AP315" i="1"/>
  <c r="AU315" i="1"/>
  <c r="AQ314" i="1"/>
  <c r="AR314" i="1"/>
  <c r="AE301" i="1"/>
  <c r="AB303" i="1"/>
  <c r="AC302" i="1"/>
  <c r="AF302" i="1"/>
  <c r="AN304" i="1"/>
  <c r="AW315" i="1"/>
  <c r="AX314" i="1"/>
  <c r="AZ314" i="1"/>
  <c r="AT313" i="1"/>
  <c r="AR313" i="1"/>
  <c r="AL240" i="1"/>
  <c r="U304" i="1"/>
  <c r="Y302" i="1"/>
  <c r="W302" i="1"/>
  <c r="W303" i="1"/>
  <c r="AG302" i="1"/>
  <c r="BB314" i="1"/>
  <c r="V304" i="1"/>
  <c r="Z304" i="1"/>
  <c r="BA314" i="1"/>
  <c r="AE302" i="1"/>
  <c r="AD302" i="1"/>
  <c r="AY314" i="1"/>
  <c r="AN305" i="1"/>
  <c r="AW316" i="1"/>
  <c r="AX315" i="1"/>
  <c r="AY315" i="1"/>
  <c r="AB304" i="1"/>
  <c r="AC303" i="1"/>
  <c r="AF303" i="1"/>
  <c r="AP316" i="1"/>
  <c r="AU316" i="1"/>
  <c r="AQ315" i="1"/>
  <c r="AT315" i="1"/>
  <c r="AT314" i="1"/>
  <c r="AS314" i="1"/>
  <c r="AK241" i="1"/>
  <c r="AL241" i="1"/>
  <c r="AL242" i="1"/>
  <c r="U305" i="1"/>
  <c r="Y303" i="1"/>
  <c r="X303" i="1"/>
  <c r="X304" i="1"/>
  <c r="AG303" i="1"/>
  <c r="BB315" i="1"/>
  <c r="V305" i="1"/>
  <c r="Z305" i="1"/>
  <c r="AE303" i="1"/>
  <c r="AZ315" i="1"/>
  <c r="AD303" i="1"/>
  <c r="AB305" i="1"/>
  <c r="AC304" i="1"/>
  <c r="AD304" i="1"/>
  <c r="BA315" i="1"/>
  <c r="AP317" i="1"/>
  <c r="AU317" i="1"/>
  <c r="AQ316" i="1"/>
  <c r="AS316" i="1"/>
  <c r="AN306" i="1"/>
  <c r="AW317" i="1"/>
  <c r="AX316" i="1"/>
  <c r="AY316" i="1"/>
  <c r="AR315" i="1"/>
  <c r="AS315" i="1"/>
  <c r="AK242" i="1"/>
  <c r="U306" i="1"/>
  <c r="Y304" i="1"/>
  <c r="W304" i="1"/>
  <c r="AG304" i="1"/>
  <c r="BA316" i="1"/>
  <c r="BB316" i="1"/>
  <c r="V306" i="1"/>
  <c r="Z306" i="1"/>
  <c r="AZ316" i="1"/>
  <c r="AN307" i="1"/>
  <c r="AE304" i="1"/>
  <c r="AB306" i="1"/>
  <c r="AC305" i="1"/>
  <c r="AD305" i="1"/>
  <c r="AP318" i="1"/>
  <c r="AU318" i="1"/>
  <c r="AQ317" i="1"/>
  <c r="AS317" i="1"/>
  <c r="AF304" i="1"/>
  <c r="AW318" i="1"/>
  <c r="AX317" i="1"/>
  <c r="BA317" i="1"/>
  <c r="AT316" i="1"/>
  <c r="AL243" i="1"/>
  <c r="AR316" i="1"/>
  <c r="AK243" i="1"/>
  <c r="AK244" i="1"/>
  <c r="U307" i="1"/>
  <c r="Y305" i="1"/>
  <c r="X305" i="1"/>
  <c r="W305" i="1"/>
  <c r="W306" i="1"/>
  <c r="AG305" i="1"/>
  <c r="BB317" i="1"/>
  <c r="V307" i="1"/>
  <c r="Z307" i="1"/>
  <c r="AZ317" i="1"/>
  <c r="AF305" i="1"/>
  <c r="AE305" i="1"/>
  <c r="AY317" i="1"/>
  <c r="AP319" i="1"/>
  <c r="AU319" i="1"/>
  <c r="AQ318" i="1"/>
  <c r="AR318" i="1"/>
  <c r="AB307" i="1"/>
  <c r="AC306" i="1"/>
  <c r="AD306" i="1"/>
  <c r="AW319" i="1"/>
  <c r="AX318" i="1"/>
  <c r="BB318" i="1"/>
  <c r="AN308" i="1"/>
  <c r="AT317" i="1"/>
  <c r="AR317" i="1"/>
  <c r="AL244" i="1"/>
  <c r="AK245" i="1"/>
  <c r="U308" i="1"/>
  <c r="Y306" i="1"/>
  <c r="X306" i="1"/>
  <c r="X307" i="1"/>
  <c r="AG306" i="1"/>
  <c r="V308" i="1"/>
  <c r="Z308" i="1"/>
  <c r="AF306" i="1"/>
  <c r="BA318" i="1"/>
  <c r="AZ318" i="1"/>
  <c r="AY318" i="1"/>
  <c r="AE306" i="1"/>
  <c r="AB308" i="1"/>
  <c r="AC307" i="1"/>
  <c r="AE307" i="1"/>
  <c r="AW320" i="1"/>
  <c r="AX319" i="1"/>
  <c r="AZ319" i="1"/>
  <c r="AN309" i="1"/>
  <c r="AP320" i="1"/>
  <c r="AU320" i="1"/>
  <c r="AQ319" i="1"/>
  <c r="AS319" i="1"/>
  <c r="AS318" i="1"/>
  <c r="AT318" i="1"/>
  <c r="AL246" i="1"/>
  <c r="AL245" i="1"/>
  <c r="U309" i="1"/>
  <c r="Y307" i="1"/>
  <c r="W307" i="1"/>
  <c r="X308" i="1"/>
  <c r="AG307" i="1"/>
  <c r="AY319" i="1"/>
  <c r="BB319" i="1"/>
  <c r="V309" i="1"/>
  <c r="Z309" i="1"/>
  <c r="BA319" i="1"/>
  <c r="AF307" i="1"/>
  <c r="AP321" i="1"/>
  <c r="AU321" i="1"/>
  <c r="AQ320" i="1"/>
  <c r="AS320" i="1"/>
  <c r="AW321" i="1"/>
  <c r="AX320" i="1"/>
  <c r="AZ320" i="1"/>
  <c r="AD307" i="1"/>
  <c r="AN310" i="1"/>
  <c r="AB309" i="1"/>
  <c r="AC308" i="1"/>
  <c r="AD308" i="1"/>
  <c r="AR319" i="1"/>
  <c r="AT319" i="1"/>
  <c r="AK246" i="1"/>
  <c r="U310" i="1"/>
  <c r="Y308" i="1"/>
  <c r="W308" i="1"/>
  <c r="W309" i="1"/>
  <c r="AG308" i="1"/>
  <c r="BB320" i="1"/>
  <c r="V310" i="1"/>
  <c r="Z310" i="1"/>
  <c r="AE308" i="1"/>
  <c r="AF308" i="1"/>
  <c r="AW322" i="1"/>
  <c r="AX321" i="1"/>
  <c r="AZ321" i="1"/>
  <c r="BA320" i="1"/>
  <c r="AB310" i="1"/>
  <c r="AC309" i="1"/>
  <c r="AD309" i="1"/>
  <c r="AY320" i="1"/>
  <c r="AP322" i="1"/>
  <c r="AU322" i="1"/>
  <c r="AQ321" i="1"/>
  <c r="AS321" i="1"/>
  <c r="AN311" i="1"/>
  <c r="AT320" i="1"/>
  <c r="AR320" i="1"/>
  <c r="AL247" i="1"/>
  <c r="AK247" i="1"/>
  <c r="AL248" i="1"/>
  <c r="U311" i="1"/>
  <c r="Y309" i="1"/>
  <c r="X309" i="1"/>
  <c r="X310" i="1"/>
  <c r="AG309" i="1"/>
  <c r="BB321" i="1"/>
  <c r="V311" i="1"/>
  <c r="Z311" i="1"/>
  <c r="BA321" i="1"/>
  <c r="AF309" i="1"/>
  <c r="AE309" i="1"/>
  <c r="AB311" i="1"/>
  <c r="AC310" i="1"/>
  <c r="AF310" i="1"/>
  <c r="AN312" i="1"/>
  <c r="AP323" i="1"/>
  <c r="AU323" i="1"/>
  <c r="AQ322" i="1"/>
  <c r="AS322" i="1"/>
  <c r="AY321" i="1"/>
  <c r="AW323" i="1"/>
  <c r="AX322" i="1"/>
  <c r="AZ322" i="1"/>
  <c r="AK248" i="1"/>
  <c r="AR321" i="1"/>
  <c r="AT321" i="1"/>
  <c r="AL249" i="1"/>
  <c r="U312" i="1"/>
  <c r="Y310" i="1"/>
  <c r="W310" i="1"/>
  <c r="W311" i="1"/>
  <c r="AG310" i="1"/>
  <c r="BB322" i="1"/>
  <c r="V312" i="1"/>
  <c r="Z312" i="1"/>
  <c r="AD310" i="1"/>
  <c r="AE310" i="1"/>
  <c r="AP324" i="1"/>
  <c r="AU324" i="1"/>
  <c r="AQ323" i="1"/>
  <c r="AT323" i="1"/>
  <c r="AW324" i="1"/>
  <c r="AX323" i="1"/>
  <c r="AY323" i="1"/>
  <c r="AN313" i="1"/>
  <c r="AY322" i="1"/>
  <c r="BA322" i="1"/>
  <c r="AB312" i="1"/>
  <c r="AC311" i="1"/>
  <c r="AE311" i="1"/>
  <c r="AT322" i="1"/>
  <c r="AR322" i="1"/>
  <c r="AK249" i="1"/>
  <c r="AK250" i="1"/>
  <c r="U313" i="1"/>
  <c r="Y311" i="1"/>
  <c r="X311" i="1"/>
  <c r="X312" i="1"/>
  <c r="AG311" i="1"/>
  <c r="BB323" i="1"/>
  <c r="V313" i="1"/>
  <c r="Z313" i="1"/>
  <c r="BA323" i="1"/>
  <c r="AF311" i="1"/>
  <c r="AZ323" i="1"/>
  <c r="AD311" i="1"/>
  <c r="AN314" i="1"/>
  <c r="AB313" i="1"/>
  <c r="AC312" i="1"/>
  <c r="AF312" i="1"/>
  <c r="AW325" i="1"/>
  <c r="AX324" i="1"/>
  <c r="BA324" i="1"/>
  <c r="AP325" i="1"/>
  <c r="AU325" i="1"/>
  <c r="AQ324" i="1"/>
  <c r="AS324" i="1"/>
  <c r="AR323" i="1"/>
  <c r="AS323" i="1"/>
  <c r="AL250" i="1"/>
  <c r="U314" i="1"/>
  <c r="Y312" i="1"/>
  <c r="W312" i="1"/>
  <c r="X313" i="1"/>
  <c r="AG312" i="1"/>
  <c r="BB324" i="1"/>
  <c r="V314" i="1"/>
  <c r="Z314" i="1"/>
  <c r="AZ324" i="1"/>
  <c r="AE312" i="1"/>
  <c r="AW326" i="1"/>
  <c r="AX325" i="1"/>
  <c r="BA325" i="1"/>
  <c r="AP326" i="1"/>
  <c r="AU326" i="1"/>
  <c r="AQ325" i="1"/>
  <c r="AS325" i="1"/>
  <c r="AB314" i="1"/>
  <c r="AC313" i="1"/>
  <c r="AD313" i="1"/>
  <c r="AD312" i="1"/>
  <c r="AY324" i="1"/>
  <c r="AN315" i="1"/>
  <c r="AT324" i="1"/>
  <c r="AR324" i="1"/>
  <c r="AL251" i="1"/>
  <c r="AK251" i="1"/>
  <c r="U315" i="1"/>
  <c r="Y313" i="1"/>
  <c r="W313" i="1"/>
  <c r="W314" i="1"/>
  <c r="AG313" i="1"/>
  <c r="BB325" i="1"/>
  <c r="V315" i="1"/>
  <c r="Z315" i="1"/>
  <c r="AY325" i="1"/>
  <c r="AF313" i="1"/>
  <c r="AE313" i="1"/>
  <c r="AB315" i="1"/>
  <c r="AC314" i="1"/>
  <c r="AD314" i="1"/>
  <c r="AP327" i="1"/>
  <c r="AU327" i="1"/>
  <c r="AQ326" i="1"/>
  <c r="AR326" i="1"/>
  <c r="AZ325" i="1"/>
  <c r="AN316" i="1"/>
  <c r="AW327" i="1"/>
  <c r="AX326" i="1"/>
  <c r="AZ326" i="1"/>
  <c r="AT325" i="1"/>
  <c r="AR325" i="1"/>
  <c r="AK252" i="1"/>
  <c r="AL252" i="1"/>
  <c r="AK253" i="1"/>
  <c r="U316" i="1"/>
  <c r="Y314" i="1"/>
  <c r="X314" i="1"/>
  <c r="W315" i="1"/>
  <c r="AG314" i="1"/>
  <c r="BB326" i="1"/>
  <c r="V316" i="1"/>
  <c r="Z316" i="1"/>
  <c r="BA326" i="1"/>
  <c r="AE314" i="1"/>
  <c r="AF314" i="1"/>
  <c r="AY326" i="1"/>
  <c r="AP328" i="1"/>
  <c r="AU328" i="1"/>
  <c r="AQ327" i="1"/>
  <c r="AT327" i="1"/>
  <c r="AW328" i="1"/>
  <c r="AX327" i="1"/>
  <c r="AZ327" i="1"/>
  <c r="AB316" i="1"/>
  <c r="AC315" i="1"/>
  <c r="AE315" i="1"/>
  <c r="AN317" i="1"/>
  <c r="AT326" i="1"/>
  <c r="AS326" i="1"/>
  <c r="AL253" i="1"/>
  <c r="AL254" i="1"/>
  <c r="U317" i="1"/>
  <c r="Y315" i="1"/>
  <c r="X315" i="1"/>
  <c r="X316" i="1"/>
  <c r="AG315" i="1"/>
  <c r="BB327" i="1"/>
  <c r="V317" i="1"/>
  <c r="Z317" i="1"/>
  <c r="AY327" i="1"/>
  <c r="BA327" i="1"/>
  <c r="AF315" i="1"/>
  <c r="AB317" i="1"/>
  <c r="AC316" i="1"/>
  <c r="AD316" i="1"/>
  <c r="AW329" i="1"/>
  <c r="AX328" i="1"/>
  <c r="AZ328" i="1"/>
  <c r="AN318" i="1"/>
  <c r="AD315" i="1"/>
  <c r="AP329" i="1"/>
  <c r="AU329" i="1"/>
  <c r="AQ328" i="1"/>
  <c r="AR328" i="1"/>
  <c r="AR327" i="1"/>
  <c r="AS327" i="1"/>
  <c r="AK254" i="1"/>
  <c r="U318" i="1"/>
  <c r="Y316" i="1"/>
  <c r="W316" i="1"/>
  <c r="X317" i="1"/>
  <c r="AG316" i="1"/>
  <c r="BB328" i="1"/>
  <c r="V318" i="1"/>
  <c r="Z318" i="1"/>
  <c r="BA328" i="1"/>
  <c r="AF316" i="1"/>
  <c r="AE316" i="1"/>
  <c r="AN319" i="1"/>
  <c r="AY328" i="1"/>
  <c r="AW330" i="1"/>
  <c r="AX329" i="1"/>
  <c r="AZ329" i="1"/>
  <c r="AP330" i="1"/>
  <c r="AU330" i="1"/>
  <c r="AQ329" i="1"/>
  <c r="AR329" i="1"/>
  <c r="AB318" i="1"/>
  <c r="AC317" i="1"/>
  <c r="AF317" i="1"/>
  <c r="AT328" i="1"/>
  <c r="AS328" i="1"/>
  <c r="AK255" i="1"/>
  <c r="AL255" i="1"/>
  <c r="U319" i="1"/>
  <c r="Y317" i="1"/>
  <c r="W317" i="1"/>
  <c r="W318" i="1"/>
  <c r="AG317" i="1"/>
  <c r="BB329" i="1"/>
  <c r="V319" i="1"/>
  <c r="Z319" i="1"/>
  <c r="AE317" i="1"/>
  <c r="AD317" i="1"/>
  <c r="AP331" i="1"/>
  <c r="AU331" i="1"/>
  <c r="AQ330" i="1"/>
  <c r="AR330" i="1"/>
  <c r="BA329" i="1"/>
  <c r="AY329" i="1"/>
  <c r="AB319" i="1"/>
  <c r="AC318" i="1"/>
  <c r="AF318" i="1"/>
  <c r="AW331" i="1"/>
  <c r="AX330" i="1"/>
  <c r="BA330" i="1"/>
  <c r="AN320" i="1"/>
  <c r="AT329" i="1"/>
  <c r="AS329" i="1"/>
  <c r="AK256" i="1"/>
  <c r="AL256" i="1"/>
  <c r="AL257" i="1"/>
  <c r="U320" i="1"/>
  <c r="Y318" i="1"/>
  <c r="X318" i="1"/>
  <c r="W319" i="1"/>
  <c r="AG318" i="1"/>
  <c r="BB330" i="1"/>
  <c r="V320" i="1"/>
  <c r="X320" i="1"/>
  <c r="Z320" i="1"/>
  <c r="AE318" i="1"/>
  <c r="AZ330" i="1"/>
  <c r="AY330" i="1"/>
  <c r="AW332" i="1"/>
  <c r="AX331" i="1"/>
  <c r="AZ331" i="1"/>
  <c r="AB320" i="1"/>
  <c r="AC319" i="1"/>
  <c r="AE319" i="1"/>
  <c r="AN321" i="1"/>
  <c r="AD318" i="1"/>
  <c r="AP332" i="1"/>
  <c r="AU332" i="1"/>
  <c r="AQ331" i="1"/>
  <c r="AT331" i="1"/>
  <c r="AT330" i="1"/>
  <c r="AS330" i="1"/>
  <c r="AK257" i="1"/>
  <c r="AK258" i="1"/>
  <c r="AL258" i="1"/>
  <c r="U321" i="1"/>
  <c r="Y319" i="1"/>
  <c r="X319" i="1"/>
  <c r="AG319" i="1"/>
  <c r="BB331" i="1"/>
  <c r="V321" i="1"/>
  <c r="W321" i="1"/>
  <c r="Z321" i="1"/>
  <c r="BA331" i="1"/>
  <c r="AF319" i="1"/>
  <c r="AD319" i="1"/>
  <c r="AN322" i="1"/>
  <c r="AP333" i="1"/>
  <c r="AU333" i="1"/>
  <c r="AQ332" i="1"/>
  <c r="AS332" i="1"/>
  <c r="AB321" i="1"/>
  <c r="AC320" i="1"/>
  <c r="AF320" i="1"/>
  <c r="AY331" i="1"/>
  <c r="AW333" i="1"/>
  <c r="AX332" i="1"/>
  <c r="AZ332" i="1"/>
  <c r="AR331" i="1"/>
  <c r="AS331" i="1"/>
  <c r="AL259" i="1"/>
  <c r="U322" i="1"/>
  <c r="Y320" i="1"/>
  <c r="W320" i="1"/>
  <c r="AG320" i="1"/>
  <c r="BB332" i="1"/>
  <c r="V322" i="1"/>
  <c r="Z322" i="1"/>
  <c r="AY332" i="1"/>
  <c r="BA332" i="1"/>
  <c r="AB322" i="1"/>
  <c r="AC321" i="1"/>
  <c r="AE321" i="1"/>
  <c r="AE320" i="1"/>
  <c r="AP334" i="1"/>
  <c r="AU334" i="1"/>
  <c r="AQ333" i="1"/>
  <c r="AS333" i="1"/>
  <c r="AW334" i="1"/>
  <c r="AX333" i="1"/>
  <c r="AZ333" i="1"/>
  <c r="AD320" i="1"/>
  <c r="AN323" i="1"/>
  <c r="AR332" i="1"/>
  <c r="AT332" i="1"/>
  <c r="AK259" i="1"/>
  <c r="U323" i="1"/>
  <c r="Y321" i="1"/>
  <c r="X321" i="1"/>
  <c r="W322" i="1"/>
  <c r="AG321" i="1"/>
  <c r="BB333" i="1"/>
  <c r="V323" i="1"/>
  <c r="Z323" i="1"/>
  <c r="AD321" i="1"/>
  <c r="AF321" i="1"/>
  <c r="BA333" i="1"/>
  <c r="AW335" i="1"/>
  <c r="AX334" i="1"/>
  <c r="AZ334" i="1"/>
  <c r="AP335" i="1"/>
  <c r="AU335" i="1"/>
  <c r="AQ334" i="1"/>
  <c r="AR334" i="1"/>
  <c r="AY333" i="1"/>
  <c r="AN324" i="1"/>
  <c r="AB323" i="1"/>
  <c r="AC322" i="1"/>
  <c r="AF322" i="1"/>
  <c r="AR333" i="1"/>
  <c r="AT333" i="1"/>
  <c r="AL260" i="1"/>
  <c r="AK260" i="1"/>
  <c r="AK261" i="1"/>
  <c r="U324" i="1"/>
  <c r="Y322" i="1"/>
  <c r="X322" i="1"/>
  <c r="W323" i="1"/>
  <c r="AG322" i="1"/>
  <c r="BB334" i="1"/>
  <c r="V324" i="1"/>
  <c r="Z324" i="1"/>
  <c r="BA334" i="1"/>
  <c r="AY334" i="1"/>
  <c r="AD322" i="1"/>
  <c r="AE322" i="1"/>
  <c r="AN325" i="1"/>
  <c r="AP336" i="1"/>
  <c r="AU336" i="1"/>
  <c r="AQ335" i="1"/>
  <c r="AS335" i="1"/>
  <c r="AB324" i="1"/>
  <c r="AC323" i="1"/>
  <c r="AE323" i="1"/>
  <c r="AW336" i="1"/>
  <c r="AX335" i="1"/>
  <c r="AZ335" i="1"/>
  <c r="AT334" i="1"/>
  <c r="AS334" i="1"/>
  <c r="AL262" i="1"/>
  <c r="AL261" i="1"/>
  <c r="U325" i="1"/>
  <c r="Y323" i="1"/>
  <c r="X323" i="1"/>
  <c r="X324" i="1"/>
  <c r="AG323" i="1"/>
  <c r="BB335" i="1"/>
  <c r="V325" i="1"/>
  <c r="W325" i="1"/>
  <c r="Z325" i="1"/>
  <c r="AF323" i="1"/>
  <c r="AY335" i="1"/>
  <c r="AP337" i="1"/>
  <c r="AU337" i="1"/>
  <c r="AQ336" i="1"/>
  <c r="AS336" i="1"/>
  <c r="AW337" i="1"/>
  <c r="AX336" i="1"/>
  <c r="BA336" i="1"/>
  <c r="AD323" i="1"/>
  <c r="BA335" i="1"/>
  <c r="AB325" i="1"/>
  <c r="AC324" i="1"/>
  <c r="AD324" i="1"/>
  <c r="AN326" i="1"/>
  <c r="AR335" i="1"/>
  <c r="AT335" i="1"/>
  <c r="AK263" i="1"/>
  <c r="AK262" i="1"/>
  <c r="U326" i="1"/>
  <c r="Y324" i="1"/>
  <c r="W324" i="1"/>
  <c r="AG324" i="1"/>
  <c r="BB336" i="1"/>
  <c r="V326" i="1"/>
  <c r="Z326" i="1"/>
  <c r="AW338" i="1"/>
  <c r="AX337" i="1"/>
  <c r="BA337" i="1"/>
  <c r="AP338" i="1"/>
  <c r="AU338" i="1"/>
  <c r="AQ337" i="1"/>
  <c r="AS337" i="1"/>
  <c r="AE324" i="1"/>
  <c r="AF324" i="1"/>
  <c r="AZ336" i="1"/>
  <c r="AY336" i="1"/>
  <c r="AN327" i="1"/>
  <c r="AB326" i="1"/>
  <c r="AC325" i="1"/>
  <c r="AE325" i="1"/>
  <c r="AT336" i="1"/>
  <c r="AR336" i="1"/>
  <c r="AL263" i="1"/>
  <c r="AK264" i="1"/>
  <c r="U327" i="1"/>
  <c r="Y325" i="1"/>
  <c r="X325" i="1"/>
  <c r="W326" i="1"/>
  <c r="AG325" i="1"/>
  <c r="BB337" i="1"/>
  <c r="V327" i="1"/>
  <c r="Z327" i="1"/>
  <c r="AZ337" i="1"/>
  <c r="AY337" i="1"/>
  <c r="AP339" i="1"/>
  <c r="AU339" i="1"/>
  <c r="AQ338" i="1"/>
  <c r="AR338" i="1"/>
  <c r="AB327" i="1"/>
  <c r="AC326" i="1"/>
  <c r="AD326" i="1"/>
  <c r="AF325" i="1"/>
  <c r="AN328" i="1"/>
  <c r="AD325" i="1"/>
  <c r="AW339" i="1"/>
  <c r="AX338" i="1"/>
  <c r="AZ338" i="1"/>
  <c r="AR337" i="1"/>
  <c r="AT337" i="1"/>
  <c r="AL264" i="1"/>
  <c r="AK265" i="1"/>
  <c r="U328" i="1"/>
  <c r="Y326" i="1"/>
  <c r="X326" i="1"/>
  <c r="W327" i="1"/>
  <c r="AG326" i="1"/>
  <c r="BB338" i="1"/>
  <c r="V328" i="1"/>
  <c r="Z328" i="1"/>
  <c r="AE326" i="1"/>
  <c r="AN329" i="1"/>
  <c r="AB328" i="1"/>
  <c r="AC327" i="1"/>
  <c r="AE327" i="1"/>
  <c r="BA338" i="1"/>
  <c r="AY338" i="1"/>
  <c r="AF326" i="1"/>
  <c r="AW340" i="1"/>
  <c r="AX339" i="1"/>
  <c r="AZ339" i="1"/>
  <c r="AP340" i="1"/>
  <c r="AU340" i="1"/>
  <c r="AQ339" i="1"/>
  <c r="AT339" i="1"/>
  <c r="AS338" i="1"/>
  <c r="AT338" i="1"/>
  <c r="AL265" i="1"/>
  <c r="AK266" i="1"/>
  <c r="U329" i="1"/>
  <c r="Y327" i="1"/>
  <c r="X327" i="1"/>
  <c r="X328" i="1"/>
  <c r="AG327" i="1"/>
  <c r="BB339" i="1"/>
  <c r="V329" i="1"/>
  <c r="W329" i="1"/>
  <c r="Z329" i="1"/>
  <c r="BA339" i="1"/>
  <c r="AF327" i="1"/>
  <c r="AY339" i="1"/>
  <c r="AW341" i="1"/>
  <c r="AX340" i="1"/>
  <c r="AZ340" i="1"/>
  <c r="AB329" i="1"/>
  <c r="AC328" i="1"/>
  <c r="AF328" i="1"/>
  <c r="AP341" i="1"/>
  <c r="AU341" i="1"/>
  <c r="AQ340" i="1"/>
  <c r="AS340" i="1"/>
  <c r="AD327" i="1"/>
  <c r="AN330" i="1"/>
  <c r="AR339" i="1"/>
  <c r="AS339" i="1"/>
  <c r="AL266" i="1"/>
  <c r="AK267" i="1"/>
  <c r="U330" i="1"/>
  <c r="Y328" i="1"/>
  <c r="W328" i="1"/>
  <c r="AG328" i="1"/>
  <c r="BB340" i="1"/>
  <c r="V330" i="1"/>
  <c r="Z330" i="1"/>
  <c r="AY340" i="1"/>
  <c r="BA340" i="1"/>
  <c r="AD328" i="1"/>
  <c r="AE328" i="1"/>
  <c r="AP342" i="1"/>
  <c r="AU342" i="1"/>
  <c r="AQ341" i="1"/>
  <c r="AS341" i="1"/>
  <c r="AB330" i="1"/>
  <c r="AC329" i="1"/>
  <c r="AD329" i="1"/>
  <c r="AN331" i="1"/>
  <c r="AW342" i="1"/>
  <c r="AX341" i="1"/>
  <c r="BA341" i="1"/>
  <c r="AT340" i="1"/>
  <c r="AR340" i="1"/>
  <c r="AL267" i="1"/>
  <c r="AK268" i="1"/>
  <c r="U331" i="1"/>
  <c r="Y329" i="1"/>
  <c r="X329" i="1"/>
  <c r="X330" i="1"/>
  <c r="AG329" i="1"/>
  <c r="BB341" i="1"/>
  <c r="V331" i="1"/>
  <c r="Z331" i="1"/>
  <c r="AZ341" i="1"/>
  <c r="AB331" i="1"/>
  <c r="AC330" i="1"/>
  <c r="AE330" i="1"/>
  <c r="AW343" i="1"/>
  <c r="AX342" i="1"/>
  <c r="AY342" i="1"/>
  <c r="AE329" i="1"/>
  <c r="AY341" i="1"/>
  <c r="AN332" i="1"/>
  <c r="AF329" i="1"/>
  <c r="AP343" i="1"/>
  <c r="AU343" i="1"/>
  <c r="AQ342" i="1"/>
  <c r="AR342" i="1"/>
  <c r="AR341" i="1"/>
  <c r="AT341" i="1"/>
  <c r="AL268" i="1"/>
  <c r="AK269" i="1"/>
  <c r="U332" i="1"/>
  <c r="Y330" i="1"/>
  <c r="W330" i="1"/>
  <c r="W331" i="1"/>
  <c r="AG330" i="1"/>
  <c r="BB342" i="1"/>
  <c r="V332" i="1"/>
  <c r="Z332" i="1"/>
  <c r="AF330" i="1"/>
  <c r="BA342" i="1"/>
  <c r="AW344" i="1"/>
  <c r="AX343" i="1"/>
  <c r="AZ343" i="1"/>
  <c r="AP344" i="1"/>
  <c r="AU344" i="1"/>
  <c r="AQ343" i="1"/>
  <c r="AR343" i="1"/>
  <c r="AD330" i="1"/>
  <c r="AN333" i="1"/>
  <c r="AB332" i="1"/>
  <c r="AC331" i="1"/>
  <c r="AD331" i="1"/>
  <c r="AZ342" i="1"/>
  <c r="AT342" i="1"/>
  <c r="AS342" i="1"/>
  <c r="AL270" i="1"/>
  <c r="AL269" i="1"/>
  <c r="U333" i="1"/>
  <c r="Y331" i="1"/>
  <c r="X331" i="1"/>
  <c r="X332" i="1"/>
  <c r="AG331" i="1"/>
  <c r="BB343" i="1"/>
  <c r="V333" i="1"/>
  <c r="Z333" i="1"/>
  <c r="BA343" i="1"/>
  <c r="AY343" i="1"/>
  <c r="AF331" i="1"/>
  <c r="AE331" i="1"/>
  <c r="AP345" i="1"/>
  <c r="AU345" i="1"/>
  <c r="AQ344" i="1"/>
  <c r="AS344" i="1"/>
  <c r="AB333" i="1"/>
  <c r="AC332" i="1"/>
  <c r="AD332" i="1"/>
  <c r="AN334" i="1"/>
  <c r="AW345" i="1"/>
  <c r="AX344" i="1"/>
  <c r="BA344" i="1"/>
  <c r="AT343" i="1"/>
  <c r="AS343" i="1"/>
  <c r="AK270" i="1"/>
  <c r="U334" i="1"/>
  <c r="Y332" i="1"/>
  <c r="W332" i="1"/>
  <c r="W333" i="1"/>
  <c r="AG332" i="1"/>
  <c r="BB344" i="1"/>
  <c r="V334" i="1"/>
  <c r="W334" i="1"/>
  <c r="Z334" i="1"/>
  <c r="AN335" i="1"/>
  <c r="AF332" i="1"/>
  <c r="AB334" i="1"/>
  <c r="AC333" i="1"/>
  <c r="AE333" i="1"/>
  <c r="AW346" i="1"/>
  <c r="AX345" i="1"/>
  <c r="AZ345" i="1"/>
  <c r="AY344" i="1"/>
  <c r="AE332" i="1"/>
  <c r="AZ344" i="1"/>
  <c r="AP346" i="1"/>
  <c r="AU346" i="1"/>
  <c r="AQ345" i="1"/>
  <c r="AT345" i="1"/>
  <c r="AK271" i="1"/>
  <c r="AT344" i="1"/>
  <c r="AR344" i="1"/>
  <c r="AL271" i="1"/>
  <c r="AL272" i="1"/>
  <c r="U335" i="1"/>
  <c r="Y333" i="1"/>
  <c r="X333" i="1"/>
  <c r="AG333" i="1"/>
  <c r="BB345" i="1"/>
  <c r="V335" i="1"/>
  <c r="Z335" i="1"/>
  <c r="AD333" i="1"/>
  <c r="BA345" i="1"/>
  <c r="AY345" i="1"/>
  <c r="AB335" i="1"/>
  <c r="AC334" i="1"/>
  <c r="AD334" i="1"/>
  <c r="AW347" i="1"/>
  <c r="AX346" i="1"/>
  <c r="AY346" i="1"/>
  <c r="AF333" i="1"/>
  <c r="AN336" i="1"/>
  <c r="AP347" i="1"/>
  <c r="AU347" i="1"/>
  <c r="AQ346" i="1"/>
  <c r="AR346" i="1"/>
  <c r="AS345" i="1"/>
  <c r="AR345" i="1"/>
  <c r="AK272" i="1"/>
  <c r="U336" i="1"/>
  <c r="Y334" i="1"/>
  <c r="X334" i="1"/>
  <c r="W335" i="1"/>
  <c r="AG334" i="1"/>
  <c r="BB346" i="1"/>
  <c r="V336" i="1"/>
  <c r="Z336" i="1"/>
  <c r="AZ346" i="1"/>
  <c r="BA346" i="1"/>
  <c r="AF334" i="1"/>
  <c r="AE334" i="1"/>
  <c r="AW348" i="1"/>
  <c r="AX347" i="1"/>
  <c r="AY347" i="1"/>
  <c r="AN337" i="1"/>
  <c r="AP348" i="1"/>
  <c r="AU348" i="1"/>
  <c r="AQ347" i="1"/>
  <c r="AT347" i="1"/>
  <c r="AB336" i="1"/>
  <c r="AC335" i="1"/>
  <c r="AE335" i="1"/>
  <c r="AS346" i="1"/>
  <c r="AT346" i="1"/>
  <c r="AL273" i="1"/>
  <c r="AK273" i="1"/>
  <c r="AK274" i="1"/>
  <c r="U337" i="1"/>
  <c r="Y335" i="1"/>
  <c r="X335" i="1"/>
  <c r="X336" i="1"/>
  <c r="AG335" i="1"/>
  <c r="BB347" i="1"/>
  <c r="V337" i="1"/>
  <c r="Z337" i="1"/>
  <c r="AZ347" i="1"/>
  <c r="AD335" i="1"/>
  <c r="AF335" i="1"/>
  <c r="BA347" i="1"/>
  <c r="AB337" i="1"/>
  <c r="AC336" i="1"/>
  <c r="AF336" i="1"/>
  <c r="AN338" i="1"/>
  <c r="AP349" i="1"/>
  <c r="AU349" i="1"/>
  <c r="AQ348" i="1"/>
  <c r="AS348" i="1"/>
  <c r="AW349" i="1"/>
  <c r="AX348" i="1"/>
  <c r="BA348" i="1"/>
  <c r="AR347" i="1"/>
  <c r="AS347" i="1"/>
  <c r="AL274" i="1"/>
  <c r="AL275" i="1"/>
  <c r="U338" i="1"/>
  <c r="Y336" i="1"/>
  <c r="W336" i="1"/>
  <c r="W337" i="1"/>
  <c r="AG336" i="1"/>
  <c r="BB348" i="1"/>
  <c r="V338" i="1"/>
  <c r="Z338" i="1"/>
  <c r="AY348" i="1"/>
  <c r="AZ348" i="1"/>
  <c r="AD336" i="1"/>
  <c r="AE336" i="1"/>
  <c r="AW350" i="1"/>
  <c r="AX349" i="1"/>
  <c r="BA349" i="1"/>
  <c r="AP350" i="1"/>
  <c r="AU350" i="1"/>
  <c r="AQ349" i="1"/>
  <c r="AS349" i="1"/>
  <c r="AN339" i="1"/>
  <c r="AB338" i="1"/>
  <c r="AC337" i="1"/>
  <c r="AE337" i="1"/>
  <c r="AT348" i="1"/>
  <c r="AR348" i="1"/>
  <c r="AK275" i="1"/>
  <c r="U339" i="1"/>
  <c r="Y337" i="1"/>
  <c r="X337" i="1"/>
  <c r="X338" i="1"/>
  <c r="AG337" i="1"/>
  <c r="BB349" i="1"/>
  <c r="V339" i="1"/>
  <c r="Z339" i="1"/>
  <c r="AF337" i="1"/>
  <c r="AZ349" i="1"/>
  <c r="AY349" i="1"/>
  <c r="AD337" i="1"/>
  <c r="AN340" i="1"/>
  <c r="AP351" i="1"/>
  <c r="AU351" i="1"/>
  <c r="AQ350" i="1"/>
  <c r="AR350" i="1"/>
  <c r="AB339" i="1"/>
  <c r="AC338" i="1"/>
  <c r="AD338" i="1"/>
  <c r="AW351" i="1"/>
  <c r="AX350" i="1"/>
  <c r="AZ350" i="1"/>
  <c r="AT349" i="1"/>
  <c r="AR349" i="1"/>
  <c r="AK276" i="1"/>
  <c r="AL276" i="1"/>
  <c r="AK277" i="1"/>
  <c r="U340" i="1"/>
  <c r="Y338" i="1"/>
  <c r="W338" i="1"/>
  <c r="X339" i="1"/>
  <c r="AG338" i="1"/>
  <c r="BB350" i="1"/>
  <c r="V340" i="1"/>
  <c r="X340" i="1"/>
  <c r="Z340" i="1"/>
  <c r="AB340" i="1"/>
  <c r="AC339" i="1"/>
  <c r="AE339" i="1"/>
  <c r="AP352" i="1"/>
  <c r="AU352" i="1"/>
  <c r="AQ351" i="1"/>
  <c r="AT351" i="1"/>
  <c r="BA350" i="1"/>
  <c r="AY350" i="1"/>
  <c r="AF338" i="1"/>
  <c r="AW352" i="1"/>
  <c r="AX351" i="1"/>
  <c r="AZ351" i="1"/>
  <c r="AE338" i="1"/>
  <c r="AN341" i="1"/>
  <c r="BA351" i="1"/>
  <c r="AT350" i="1"/>
  <c r="AS350" i="1"/>
  <c r="AL277" i="1"/>
  <c r="AL278" i="1"/>
  <c r="U341" i="1"/>
  <c r="Y339" i="1"/>
  <c r="W339" i="1"/>
  <c r="AG339" i="1"/>
  <c r="AY351" i="1"/>
  <c r="BB351" i="1"/>
  <c r="V341" i="1"/>
  <c r="Z341" i="1"/>
  <c r="AF339" i="1"/>
  <c r="AD339" i="1"/>
  <c r="AN342" i="1"/>
  <c r="AB341" i="1"/>
  <c r="AC340" i="1"/>
  <c r="AD340" i="1"/>
  <c r="AP353" i="1"/>
  <c r="AU353" i="1"/>
  <c r="AQ352" i="1"/>
  <c r="AS352" i="1"/>
  <c r="AW353" i="1"/>
  <c r="AX352" i="1"/>
  <c r="AY352" i="1"/>
  <c r="AR351" i="1"/>
  <c r="AK278" i="1"/>
  <c r="AS351" i="1"/>
  <c r="U342" i="1"/>
  <c r="Y340" i="1"/>
  <c r="W340" i="1"/>
  <c r="W341" i="1"/>
  <c r="AG340" i="1"/>
  <c r="BB352" i="1"/>
  <c r="V342" i="1"/>
  <c r="Z342" i="1"/>
  <c r="AE340" i="1"/>
  <c r="AW354" i="1"/>
  <c r="AX353" i="1"/>
  <c r="BA353" i="1"/>
  <c r="AP354" i="1"/>
  <c r="AU354" i="1"/>
  <c r="AQ353" i="1"/>
  <c r="AS353" i="1"/>
  <c r="BA352" i="1"/>
  <c r="AB342" i="1"/>
  <c r="AC341" i="1"/>
  <c r="AE341" i="1"/>
  <c r="AF340" i="1"/>
  <c r="AZ352" i="1"/>
  <c r="AN343" i="1"/>
  <c r="AT352" i="1"/>
  <c r="AR352" i="1"/>
  <c r="AK279" i="1"/>
  <c r="AL279" i="1"/>
  <c r="AL280" i="1"/>
  <c r="U343" i="1"/>
  <c r="Y341" i="1"/>
  <c r="X341" i="1"/>
  <c r="X342" i="1"/>
  <c r="AG341" i="1"/>
  <c r="BB353" i="1"/>
  <c r="V343" i="1"/>
  <c r="Z343" i="1"/>
  <c r="AY353" i="1"/>
  <c r="AZ353" i="1"/>
  <c r="AF341" i="1"/>
  <c r="AP355" i="1"/>
  <c r="AU355" i="1"/>
  <c r="AQ354" i="1"/>
  <c r="AR354" i="1"/>
  <c r="AB343" i="1"/>
  <c r="AC342" i="1"/>
  <c r="AF342" i="1"/>
  <c r="AN344" i="1"/>
  <c r="AD341" i="1"/>
  <c r="AW355" i="1"/>
  <c r="AX354" i="1"/>
  <c r="AY354" i="1"/>
  <c r="AR353" i="1"/>
  <c r="AT353" i="1"/>
  <c r="AK280" i="1"/>
  <c r="U344" i="1"/>
  <c r="Y342" i="1"/>
  <c r="W342" i="1"/>
  <c r="W343" i="1"/>
  <c r="AG342" i="1"/>
  <c r="BB354" i="1"/>
  <c r="V344" i="1"/>
  <c r="Z344" i="1"/>
  <c r="BA354" i="1"/>
  <c r="AE342" i="1"/>
  <c r="AN345" i="1"/>
  <c r="AB344" i="1"/>
  <c r="AC343" i="1"/>
  <c r="AD343" i="1"/>
  <c r="AZ354" i="1"/>
  <c r="AP356" i="1"/>
  <c r="AU356" i="1"/>
  <c r="AQ355" i="1"/>
  <c r="AT355" i="1"/>
  <c r="AD342" i="1"/>
  <c r="AW356" i="1"/>
  <c r="AX355" i="1"/>
  <c r="BA355" i="1"/>
  <c r="AT354" i="1"/>
  <c r="AS354" i="1"/>
  <c r="AL281" i="1"/>
  <c r="AK281" i="1"/>
  <c r="AL282" i="1"/>
  <c r="U345" i="1"/>
  <c r="Y343" i="1"/>
  <c r="X343" i="1"/>
  <c r="X344" i="1"/>
  <c r="AG343" i="1"/>
  <c r="BB355" i="1"/>
  <c r="V345" i="1"/>
  <c r="W345" i="1"/>
  <c r="Z345" i="1"/>
  <c r="AF343" i="1"/>
  <c r="AZ355" i="1"/>
  <c r="AY355" i="1"/>
  <c r="AE343" i="1"/>
  <c r="AP357" i="1"/>
  <c r="AU357" i="1"/>
  <c r="AQ356" i="1"/>
  <c r="AS356" i="1"/>
  <c r="AB345" i="1"/>
  <c r="AC344" i="1"/>
  <c r="AF344" i="1"/>
  <c r="AW357" i="1"/>
  <c r="AX356" i="1"/>
  <c r="BB356" i="1"/>
  <c r="AN346" i="1"/>
  <c r="AK282" i="1"/>
  <c r="AR355" i="1"/>
  <c r="AS355" i="1"/>
  <c r="AL283" i="1"/>
  <c r="U346" i="1"/>
  <c r="Y344" i="1"/>
  <c r="W344" i="1"/>
  <c r="AG344" i="1"/>
  <c r="V346" i="1"/>
  <c r="Z346" i="1"/>
  <c r="AD344" i="1"/>
  <c r="AE344" i="1"/>
  <c r="AN347" i="1"/>
  <c r="AW358" i="1"/>
  <c r="AX357" i="1"/>
  <c r="BA357" i="1"/>
  <c r="AB346" i="1"/>
  <c r="AC345" i="1"/>
  <c r="AD345" i="1"/>
  <c r="AZ356" i="1"/>
  <c r="AY356" i="1"/>
  <c r="BA356" i="1"/>
  <c r="AP358" i="1"/>
  <c r="AU358" i="1"/>
  <c r="AQ357" i="1"/>
  <c r="AS357" i="1"/>
  <c r="AT356" i="1"/>
  <c r="AR356" i="1"/>
  <c r="AK283" i="1"/>
  <c r="AK284" i="1"/>
  <c r="U347" i="1"/>
  <c r="Y345" i="1"/>
  <c r="X345" i="1"/>
  <c r="W346" i="1"/>
  <c r="AG345" i="1"/>
  <c r="BB357" i="1"/>
  <c r="V347" i="1"/>
  <c r="Z347" i="1"/>
  <c r="AF345" i="1"/>
  <c r="AE345" i="1"/>
  <c r="AY357" i="1"/>
  <c r="AB347" i="1"/>
  <c r="AC346" i="1"/>
  <c r="AF346" i="1"/>
  <c r="AZ357" i="1"/>
  <c r="AW359" i="1"/>
  <c r="AX358" i="1"/>
  <c r="AZ358" i="1"/>
  <c r="AP359" i="1"/>
  <c r="AU359" i="1"/>
  <c r="AQ358" i="1"/>
  <c r="AR358" i="1"/>
  <c r="AN348" i="1"/>
  <c r="AT357" i="1"/>
  <c r="AR357" i="1"/>
  <c r="AL284" i="1"/>
  <c r="AK285" i="1"/>
  <c r="U348" i="1"/>
  <c r="Y346" i="1"/>
  <c r="X346" i="1"/>
  <c r="W347" i="1"/>
  <c r="AG346" i="1"/>
  <c r="BB358" i="1"/>
  <c r="V348" i="1"/>
  <c r="Z348" i="1"/>
  <c r="BA358" i="1"/>
  <c r="AD346" i="1"/>
  <c r="AE346" i="1"/>
  <c r="AY358" i="1"/>
  <c r="AW360" i="1"/>
  <c r="AX359" i="1"/>
  <c r="AZ359" i="1"/>
  <c r="AN349" i="1"/>
  <c r="AP360" i="1"/>
  <c r="AU360" i="1"/>
  <c r="AQ359" i="1"/>
  <c r="AT359" i="1"/>
  <c r="AB348" i="1"/>
  <c r="AC347" i="1"/>
  <c r="AF347" i="1"/>
  <c r="AT358" i="1"/>
  <c r="AS358" i="1"/>
  <c r="AL285" i="1"/>
  <c r="AL286" i="1"/>
  <c r="U349" i="1"/>
  <c r="Y347" i="1"/>
  <c r="X347" i="1"/>
  <c r="X348" i="1"/>
  <c r="AG347" i="1"/>
  <c r="BB359" i="1"/>
  <c r="V349" i="1"/>
  <c r="Z349" i="1"/>
  <c r="BA359" i="1"/>
  <c r="AY359" i="1"/>
  <c r="AE347" i="1"/>
  <c r="AP361" i="1"/>
  <c r="AU361" i="1"/>
  <c r="AQ360" i="1"/>
  <c r="AS360" i="1"/>
  <c r="AB349" i="1"/>
  <c r="AC348" i="1"/>
  <c r="AD348" i="1"/>
  <c r="AD347" i="1"/>
  <c r="AN350" i="1"/>
  <c r="AW361" i="1"/>
  <c r="AX360" i="1"/>
  <c r="AZ360" i="1"/>
  <c r="AR359" i="1"/>
  <c r="AS359" i="1"/>
  <c r="AK286" i="1"/>
  <c r="AL287" i="1"/>
  <c r="U350" i="1"/>
  <c r="Y348" i="1"/>
  <c r="W348" i="1"/>
  <c r="X349" i="1"/>
  <c r="AG348" i="1"/>
  <c r="BB360" i="1"/>
  <c r="V350" i="1"/>
  <c r="Z350" i="1"/>
  <c r="AE348" i="1"/>
  <c r="AF348" i="1"/>
  <c r="AN351" i="1"/>
  <c r="AB350" i="1"/>
  <c r="AC349" i="1"/>
  <c r="AE349" i="1"/>
  <c r="BA360" i="1"/>
  <c r="AY360" i="1"/>
  <c r="AW362" i="1"/>
  <c r="AX361" i="1"/>
  <c r="AZ361" i="1"/>
  <c r="AP362" i="1"/>
  <c r="AU362" i="1"/>
  <c r="AQ361" i="1"/>
  <c r="AT361" i="1"/>
  <c r="AT360" i="1"/>
  <c r="AR360" i="1"/>
  <c r="AK287" i="1"/>
  <c r="AK288" i="1"/>
  <c r="U351" i="1"/>
  <c r="Y349" i="1"/>
  <c r="W349" i="1"/>
  <c r="W350" i="1"/>
  <c r="AG349" i="1"/>
  <c r="BB361" i="1"/>
  <c r="V351" i="1"/>
  <c r="Z351" i="1"/>
  <c r="AF349" i="1"/>
  <c r="AW363" i="1"/>
  <c r="AX362" i="1"/>
  <c r="AZ362" i="1"/>
  <c r="BA361" i="1"/>
  <c r="AY361" i="1"/>
  <c r="AB351" i="1"/>
  <c r="AC350" i="1"/>
  <c r="AF350" i="1"/>
  <c r="AD349" i="1"/>
  <c r="AP363" i="1"/>
  <c r="AU363" i="1"/>
  <c r="AQ362" i="1"/>
  <c r="AR362" i="1"/>
  <c r="AN352" i="1"/>
  <c r="AR361" i="1"/>
  <c r="AS361" i="1"/>
  <c r="AL288" i="1"/>
  <c r="AL289" i="1"/>
  <c r="U352" i="1"/>
  <c r="Y350" i="1"/>
  <c r="X350" i="1"/>
  <c r="W351" i="1"/>
  <c r="AG350" i="1"/>
  <c r="AY362" i="1"/>
  <c r="BB362" i="1"/>
  <c r="V352" i="1"/>
  <c r="Z352" i="1"/>
  <c r="AE350" i="1"/>
  <c r="BA362" i="1"/>
  <c r="AD350" i="1"/>
  <c r="AN353" i="1"/>
  <c r="AP364" i="1"/>
  <c r="AU364" i="1"/>
  <c r="AQ363" i="1"/>
  <c r="AT363" i="1"/>
  <c r="AB352" i="1"/>
  <c r="AC351" i="1"/>
  <c r="AE351" i="1"/>
  <c r="AW364" i="1"/>
  <c r="AX363" i="1"/>
  <c r="AZ363" i="1"/>
  <c r="AT362" i="1"/>
  <c r="AS362" i="1"/>
  <c r="AK289" i="1"/>
  <c r="AL290" i="1"/>
  <c r="U353" i="1"/>
  <c r="Y351" i="1"/>
  <c r="X351" i="1"/>
  <c r="X352" i="1"/>
  <c r="AG351" i="1"/>
  <c r="BB363" i="1"/>
  <c r="V353" i="1"/>
  <c r="W353" i="1"/>
  <c r="Z353" i="1"/>
  <c r="AY363" i="1"/>
  <c r="AB353" i="1"/>
  <c r="AC352" i="1"/>
  <c r="AF352" i="1"/>
  <c r="AD351" i="1"/>
  <c r="AP365" i="1"/>
  <c r="AU365" i="1"/>
  <c r="AQ364" i="1"/>
  <c r="AR364" i="1"/>
  <c r="AF351" i="1"/>
  <c r="BA363" i="1"/>
  <c r="AN354" i="1"/>
  <c r="AW365" i="1"/>
  <c r="AX364" i="1"/>
  <c r="AZ364" i="1"/>
  <c r="AS363" i="1"/>
  <c r="AR363" i="1"/>
  <c r="AK290" i="1"/>
  <c r="AK291" i="1"/>
  <c r="U354" i="1"/>
  <c r="Y352" i="1"/>
  <c r="W352" i="1"/>
  <c r="AG352" i="1"/>
  <c r="BB364" i="1"/>
  <c r="V354" i="1"/>
  <c r="W354" i="1"/>
  <c r="Z354" i="1"/>
  <c r="BA364" i="1"/>
  <c r="AD352" i="1"/>
  <c r="AP366" i="1"/>
  <c r="AU366" i="1"/>
  <c r="AQ365" i="1"/>
  <c r="AS365" i="1"/>
  <c r="AW366" i="1"/>
  <c r="AX365" i="1"/>
  <c r="BA365" i="1"/>
  <c r="AE352" i="1"/>
  <c r="AY364" i="1"/>
  <c r="AN355" i="1"/>
  <c r="AB354" i="1"/>
  <c r="AC353" i="1"/>
  <c r="AE353" i="1"/>
  <c r="AT364" i="1"/>
  <c r="AS364" i="1"/>
  <c r="AK292" i="1"/>
  <c r="AL291" i="1"/>
  <c r="U355" i="1"/>
  <c r="Y353" i="1"/>
  <c r="X353" i="1"/>
  <c r="AG353" i="1"/>
  <c r="BB365" i="1"/>
  <c r="V355" i="1"/>
  <c r="Z355" i="1"/>
  <c r="AY365" i="1"/>
  <c r="AZ365" i="1"/>
  <c r="AD353" i="1"/>
  <c r="AF353" i="1"/>
  <c r="AW367" i="1"/>
  <c r="AX366" i="1"/>
  <c r="BA366" i="1"/>
  <c r="AP367" i="1"/>
  <c r="AU367" i="1"/>
  <c r="AQ366" i="1"/>
  <c r="AR366" i="1"/>
  <c r="AB355" i="1"/>
  <c r="AC354" i="1"/>
  <c r="AD354" i="1"/>
  <c r="AN356" i="1"/>
  <c r="AR365" i="1"/>
  <c r="AT365" i="1"/>
  <c r="AL292" i="1"/>
  <c r="AK293" i="1"/>
  <c r="U356" i="1"/>
  <c r="Y354" i="1"/>
  <c r="X354" i="1"/>
  <c r="W355" i="1"/>
  <c r="AG354" i="1"/>
  <c r="BB366" i="1"/>
  <c r="V356" i="1"/>
  <c r="Z356" i="1"/>
  <c r="AY366" i="1"/>
  <c r="AZ366" i="1"/>
  <c r="AP368" i="1"/>
  <c r="AU368" i="1"/>
  <c r="AQ367" i="1"/>
  <c r="AT367" i="1"/>
  <c r="AB356" i="1"/>
  <c r="AC355" i="1"/>
  <c r="AF355" i="1"/>
  <c r="AF354" i="1"/>
  <c r="AE354" i="1"/>
  <c r="AN357" i="1"/>
  <c r="AW368" i="1"/>
  <c r="AX367" i="1"/>
  <c r="AZ367" i="1"/>
  <c r="AS366" i="1"/>
  <c r="AT366" i="1"/>
  <c r="AL293" i="1"/>
  <c r="AL294" i="1"/>
  <c r="U357" i="1"/>
  <c r="Y355" i="1"/>
  <c r="X355" i="1"/>
  <c r="X356" i="1"/>
  <c r="AG355" i="1"/>
  <c r="BB367" i="1"/>
  <c r="V357" i="1"/>
  <c r="Z357" i="1"/>
  <c r="AY367" i="1"/>
  <c r="AD355" i="1"/>
  <c r="AN358" i="1"/>
  <c r="AB357" i="1"/>
  <c r="AC356" i="1"/>
  <c r="AD356" i="1"/>
  <c r="AE355" i="1"/>
  <c r="BA367" i="1"/>
  <c r="AW369" i="1"/>
  <c r="AX368" i="1"/>
  <c r="AZ368" i="1"/>
  <c r="AP369" i="1"/>
  <c r="AU369" i="1"/>
  <c r="AQ368" i="1"/>
  <c r="AS368" i="1"/>
  <c r="AR367" i="1"/>
  <c r="AS367" i="1"/>
  <c r="AK294" i="1"/>
  <c r="AK295" i="1"/>
  <c r="U358" i="1"/>
  <c r="Y356" i="1"/>
  <c r="W356" i="1"/>
  <c r="W357" i="1"/>
  <c r="AG356" i="1"/>
  <c r="BB368" i="1"/>
  <c r="V358" i="1"/>
  <c r="Z358" i="1"/>
  <c r="AF356" i="1"/>
  <c r="AW370" i="1"/>
  <c r="AX369" i="1"/>
  <c r="BA369" i="1"/>
  <c r="AB358" i="1"/>
  <c r="AC357" i="1"/>
  <c r="AE357" i="1"/>
  <c r="AY368" i="1"/>
  <c r="AE356" i="1"/>
  <c r="BA368" i="1"/>
  <c r="AP370" i="1"/>
  <c r="AU370" i="1"/>
  <c r="AQ369" i="1"/>
  <c r="AS369" i="1"/>
  <c r="AN359" i="1"/>
  <c r="AT368" i="1"/>
  <c r="AR368" i="1"/>
  <c r="AL296" i="1"/>
  <c r="AL295" i="1"/>
  <c r="U359" i="1"/>
  <c r="Y357" i="1"/>
  <c r="X357" i="1"/>
  <c r="X358" i="1"/>
  <c r="AG357" i="1"/>
  <c r="BB369" i="1"/>
  <c r="V359" i="1"/>
  <c r="Z359" i="1"/>
  <c r="AZ369" i="1"/>
  <c r="AY369" i="1"/>
  <c r="AD357" i="1"/>
  <c r="AN360" i="1"/>
  <c r="AB359" i="1"/>
  <c r="AC358" i="1"/>
  <c r="AD358" i="1"/>
  <c r="AP371" i="1"/>
  <c r="AU371" i="1"/>
  <c r="AQ370" i="1"/>
  <c r="AR370" i="1"/>
  <c r="AF357" i="1"/>
  <c r="AW371" i="1"/>
  <c r="AX370" i="1"/>
  <c r="BA370" i="1"/>
  <c r="AT369" i="1"/>
  <c r="AR369" i="1"/>
  <c r="AK296" i="1"/>
  <c r="AK297" i="1"/>
  <c r="U360" i="1"/>
  <c r="Y358" i="1"/>
  <c r="W358" i="1"/>
  <c r="W359" i="1"/>
  <c r="AG358" i="1"/>
  <c r="BB370" i="1"/>
  <c r="V360" i="1"/>
  <c r="Z360" i="1"/>
  <c r="AZ370" i="1"/>
  <c r="AY370" i="1"/>
  <c r="AF358" i="1"/>
  <c r="AP372" i="1"/>
  <c r="AU372" i="1"/>
  <c r="AQ371" i="1"/>
  <c r="AT371" i="1"/>
  <c r="AB360" i="1"/>
  <c r="AC359" i="1"/>
  <c r="AE359" i="1"/>
  <c r="AE358" i="1"/>
  <c r="AW372" i="1"/>
  <c r="AX371" i="1"/>
  <c r="AZ371" i="1"/>
  <c r="AN361" i="1"/>
  <c r="AS370" i="1"/>
  <c r="AT370" i="1"/>
  <c r="AL297" i="1"/>
  <c r="AK298" i="1"/>
  <c r="U361" i="1"/>
  <c r="Y359" i="1"/>
  <c r="X359" i="1"/>
  <c r="X360" i="1"/>
  <c r="AG359" i="1"/>
  <c r="BB371" i="1"/>
  <c r="V361" i="1"/>
  <c r="Z361" i="1"/>
  <c r="AD359" i="1"/>
  <c r="AF359" i="1"/>
  <c r="BA371" i="1"/>
  <c r="AY371" i="1"/>
  <c r="AB361" i="1"/>
  <c r="AC360" i="1"/>
  <c r="AF360" i="1"/>
  <c r="AW373" i="1"/>
  <c r="AX372" i="1"/>
  <c r="BA372" i="1"/>
  <c r="AN362" i="1"/>
  <c r="AP373" i="1"/>
  <c r="AU373" i="1"/>
  <c r="AQ372" i="1"/>
  <c r="AS372" i="1"/>
  <c r="AR371" i="1"/>
  <c r="AS371" i="1"/>
  <c r="AL298" i="1"/>
  <c r="U362" i="1"/>
  <c r="Y360" i="1"/>
  <c r="W360" i="1"/>
  <c r="W361" i="1"/>
  <c r="AG360" i="1"/>
  <c r="BB372" i="1"/>
  <c r="V362" i="1"/>
  <c r="W362" i="1"/>
  <c r="Z362" i="1"/>
  <c r="AY372" i="1"/>
  <c r="AD360" i="1"/>
  <c r="AE360" i="1"/>
  <c r="AB362" i="1"/>
  <c r="AC361" i="1"/>
  <c r="AD361" i="1"/>
  <c r="AP374" i="1"/>
  <c r="AU374" i="1"/>
  <c r="AQ373" i="1"/>
  <c r="AS373" i="1"/>
  <c r="AW374" i="1"/>
  <c r="AX373" i="1"/>
  <c r="BA373" i="1"/>
  <c r="AZ372" i="1"/>
  <c r="AN363" i="1"/>
  <c r="AT372" i="1"/>
  <c r="AR372" i="1"/>
  <c r="AK299" i="1"/>
  <c r="AL299" i="1"/>
  <c r="U363" i="1"/>
  <c r="Y361" i="1"/>
  <c r="X361" i="1"/>
  <c r="AG361" i="1"/>
  <c r="BB373" i="1"/>
  <c r="V363" i="1"/>
  <c r="Z363" i="1"/>
  <c r="AE361" i="1"/>
  <c r="AF361" i="1"/>
  <c r="AW375" i="1"/>
  <c r="AX374" i="1"/>
  <c r="BA374" i="1"/>
  <c r="AN364" i="1"/>
  <c r="AB363" i="1"/>
  <c r="AC362" i="1"/>
  <c r="AD362" i="1"/>
  <c r="AY373" i="1"/>
  <c r="AZ373" i="1"/>
  <c r="AP375" i="1"/>
  <c r="AU375" i="1"/>
  <c r="AQ374" i="1"/>
  <c r="AR374" i="1"/>
  <c r="AR373" i="1"/>
  <c r="AT373" i="1"/>
  <c r="AK300" i="1"/>
  <c r="AL300" i="1"/>
  <c r="AK301" i="1"/>
  <c r="U364" i="1"/>
  <c r="Y362" i="1"/>
  <c r="X362" i="1"/>
  <c r="W363" i="1"/>
  <c r="AG362" i="1"/>
  <c r="BB374" i="1"/>
  <c r="V364" i="1"/>
  <c r="Z364" i="1"/>
  <c r="AY374" i="1"/>
  <c r="AE362" i="1"/>
  <c r="AF362" i="1"/>
  <c r="AB364" i="1"/>
  <c r="AC363" i="1"/>
  <c r="AE363" i="1"/>
  <c r="AZ374" i="1"/>
  <c r="AN365" i="1"/>
  <c r="AP376" i="1"/>
  <c r="AU376" i="1"/>
  <c r="AQ375" i="1"/>
  <c r="AT375" i="1"/>
  <c r="AW376" i="1"/>
  <c r="AX375" i="1"/>
  <c r="AY375" i="1"/>
  <c r="AT374" i="1"/>
  <c r="AS374" i="1"/>
  <c r="AL301" i="1"/>
  <c r="AL302" i="1"/>
  <c r="U365" i="1"/>
  <c r="Y363" i="1"/>
  <c r="X363" i="1"/>
  <c r="X364" i="1"/>
  <c r="AG363" i="1"/>
  <c r="BB375" i="1"/>
  <c r="V365" i="1"/>
  <c r="Z365" i="1"/>
  <c r="AF363" i="1"/>
  <c r="AN366" i="1"/>
  <c r="AB365" i="1"/>
  <c r="AC364" i="1"/>
  <c r="AD364" i="1"/>
  <c r="AW377" i="1"/>
  <c r="AX376" i="1"/>
  <c r="AZ376" i="1"/>
  <c r="BA375" i="1"/>
  <c r="AZ375" i="1"/>
  <c r="AD363" i="1"/>
  <c r="AP377" i="1"/>
  <c r="AU377" i="1"/>
  <c r="AQ376" i="1"/>
  <c r="AS376" i="1"/>
  <c r="AR375" i="1"/>
  <c r="AS375" i="1"/>
  <c r="AK302" i="1"/>
  <c r="U366" i="1"/>
  <c r="Y364" i="1"/>
  <c r="W364" i="1"/>
  <c r="W365" i="1"/>
  <c r="AG364" i="1"/>
  <c r="BB376" i="1"/>
  <c r="V366" i="1"/>
  <c r="Z366" i="1"/>
  <c r="AF364" i="1"/>
  <c r="BA376" i="1"/>
  <c r="AB366" i="1"/>
  <c r="AC365" i="1"/>
  <c r="AE365" i="1"/>
  <c r="AP378" i="1"/>
  <c r="AU378" i="1"/>
  <c r="AQ377" i="1"/>
  <c r="AS377" i="1"/>
  <c r="AE364" i="1"/>
  <c r="AY376" i="1"/>
  <c r="AW378" i="1"/>
  <c r="AX377" i="1"/>
  <c r="AY377" i="1"/>
  <c r="AN367" i="1"/>
  <c r="AT376" i="1"/>
  <c r="AR376" i="1"/>
  <c r="AL303" i="1"/>
  <c r="AK303" i="1"/>
  <c r="AL304" i="1"/>
  <c r="U367" i="1"/>
  <c r="Y365" i="1"/>
  <c r="X365" i="1"/>
  <c r="W366" i="1"/>
  <c r="AG365" i="1"/>
  <c r="BB377" i="1"/>
  <c r="V367" i="1"/>
  <c r="Z367" i="1"/>
  <c r="AZ377" i="1"/>
  <c r="AF365" i="1"/>
  <c r="AD365" i="1"/>
  <c r="AB367" i="1"/>
  <c r="AC366" i="1"/>
  <c r="AD366" i="1"/>
  <c r="AP379" i="1"/>
  <c r="AU379" i="1"/>
  <c r="AQ378" i="1"/>
  <c r="AR378" i="1"/>
  <c r="AW379" i="1"/>
  <c r="AX378" i="1"/>
  <c r="BA378" i="1"/>
  <c r="AN368" i="1"/>
  <c r="BA377" i="1"/>
  <c r="AT377" i="1"/>
  <c r="AR377" i="1"/>
  <c r="AK304" i="1"/>
  <c r="U368" i="1"/>
  <c r="Y366" i="1"/>
  <c r="X366" i="1"/>
  <c r="W367" i="1"/>
  <c r="AG366" i="1"/>
  <c r="BB378" i="1"/>
  <c r="V368" i="1"/>
  <c r="Z368" i="1"/>
  <c r="AF366" i="1"/>
  <c r="AE366" i="1"/>
  <c r="AZ378" i="1"/>
  <c r="AY378" i="1"/>
  <c r="AP380" i="1"/>
  <c r="AU380" i="1"/>
  <c r="AQ379" i="1"/>
  <c r="AT379" i="1"/>
  <c r="AN369" i="1"/>
  <c r="AB368" i="1"/>
  <c r="AC367" i="1"/>
  <c r="AE367" i="1"/>
  <c r="AW380" i="1"/>
  <c r="AX379" i="1"/>
  <c r="AZ379" i="1"/>
  <c r="AS378" i="1"/>
  <c r="AT378" i="1"/>
  <c r="AK305" i="1"/>
  <c r="AK306" i="1"/>
  <c r="AL305" i="1"/>
  <c r="U369" i="1"/>
  <c r="Y367" i="1"/>
  <c r="X367" i="1"/>
  <c r="X368" i="1"/>
  <c r="AG367" i="1"/>
  <c r="BA379" i="1"/>
  <c r="BB379" i="1"/>
  <c r="V369" i="1"/>
  <c r="Z369" i="1"/>
  <c r="AY379" i="1"/>
  <c r="AD367" i="1"/>
  <c r="AF367" i="1"/>
  <c r="AP381" i="1"/>
  <c r="AU381" i="1"/>
  <c r="AQ380" i="1"/>
  <c r="AS380" i="1"/>
  <c r="AB369" i="1"/>
  <c r="AC368" i="1"/>
  <c r="AE368" i="1"/>
  <c r="AN370" i="1"/>
  <c r="AW381" i="1"/>
  <c r="AX380" i="1"/>
  <c r="BA380" i="1"/>
  <c r="AR379" i="1"/>
  <c r="AS379" i="1"/>
  <c r="AL306" i="1"/>
  <c r="AL307" i="1"/>
  <c r="U370" i="1"/>
  <c r="Y368" i="1"/>
  <c r="W368" i="1"/>
  <c r="W369" i="1"/>
  <c r="AG368" i="1"/>
  <c r="BB380" i="1"/>
  <c r="V370" i="1"/>
  <c r="Z370" i="1"/>
  <c r="AZ380" i="1"/>
  <c r="AY380" i="1"/>
  <c r="AD368" i="1"/>
  <c r="AF368" i="1"/>
  <c r="AN371" i="1"/>
  <c r="AB370" i="1"/>
  <c r="AC369" i="1"/>
  <c r="AF369" i="1"/>
  <c r="AW382" i="1"/>
  <c r="AX381" i="1"/>
  <c r="AZ381" i="1"/>
  <c r="AP382" i="1"/>
  <c r="AU382" i="1"/>
  <c r="AQ381" i="1"/>
  <c r="AT381" i="1"/>
  <c r="AT380" i="1"/>
  <c r="AR380" i="1"/>
  <c r="AK307" i="1"/>
  <c r="AK308" i="1"/>
  <c r="U371" i="1"/>
  <c r="Y369" i="1"/>
  <c r="X369" i="1"/>
  <c r="W370" i="1"/>
  <c r="AG369" i="1"/>
  <c r="BB381" i="1"/>
  <c r="V371" i="1"/>
  <c r="Z371" i="1"/>
  <c r="AY381" i="1"/>
  <c r="BA381" i="1"/>
  <c r="AD369" i="1"/>
  <c r="AB371" i="1"/>
  <c r="AC370" i="1"/>
  <c r="AF370" i="1"/>
  <c r="AP383" i="1"/>
  <c r="AU383" i="1"/>
  <c r="AQ382" i="1"/>
  <c r="AR382" i="1"/>
  <c r="AW383" i="1"/>
  <c r="AX382" i="1"/>
  <c r="AY382" i="1"/>
  <c r="AE369" i="1"/>
  <c r="AN372" i="1"/>
  <c r="AR381" i="1"/>
  <c r="AS381" i="1"/>
  <c r="AL308" i="1"/>
  <c r="AK309" i="1"/>
  <c r="U372" i="1"/>
  <c r="Y370" i="1"/>
  <c r="X370" i="1"/>
  <c r="X371" i="1"/>
  <c r="AG370" i="1"/>
  <c r="BB382" i="1"/>
  <c r="V372" i="1"/>
  <c r="X372" i="1"/>
  <c r="Z372" i="1"/>
  <c r="AD370" i="1"/>
  <c r="AW384" i="1"/>
  <c r="AX383" i="1"/>
  <c r="AZ383" i="1"/>
  <c r="BA382" i="1"/>
  <c r="AZ382" i="1"/>
  <c r="AE370" i="1"/>
  <c r="AN373" i="1"/>
  <c r="AB372" i="1"/>
  <c r="AC371" i="1"/>
  <c r="AF371" i="1"/>
  <c r="AP384" i="1"/>
  <c r="AU384" i="1"/>
  <c r="AQ383" i="1"/>
  <c r="AT383" i="1"/>
  <c r="AS382" i="1"/>
  <c r="AT382" i="1"/>
  <c r="AL309" i="1"/>
  <c r="AL310" i="1"/>
  <c r="U373" i="1"/>
  <c r="Y371" i="1"/>
  <c r="W371" i="1"/>
  <c r="AG371" i="1"/>
  <c r="BA383" i="1"/>
  <c r="BB383" i="1"/>
  <c r="V373" i="1"/>
  <c r="Z373" i="1"/>
  <c r="AY383" i="1"/>
  <c r="AE371" i="1"/>
  <c r="AD371" i="1"/>
  <c r="AN374" i="1"/>
  <c r="AB373" i="1"/>
  <c r="AC372" i="1"/>
  <c r="AD372" i="1"/>
  <c r="AP385" i="1"/>
  <c r="AU385" i="1"/>
  <c r="AQ384" i="1"/>
  <c r="AT384" i="1"/>
  <c r="AW385" i="1"/>
  <c r="AX384" i="1"/>
  <c r="AY384" i="1"/>
  <c r="AR383" i="1"/>
  <c r="AS383" i="1"/>
  <c r="AK310" i="1"/>
  <c r="U374" i="1"/>
  <c r="Y372" i="1"/>
  <c r="W372" i="1"/>
  <c r="W373" i="1"/>
  <c r="AG372" i="1"/>
  <c r="BB384" i="1"/>
  <c r="V374" i="1"/>
  <c r="Z374" i="1"/>
  <c r="AZ384" i="1"/>
  <c r="BA384" i="1"/>
  <c r="AF372" i="1"/>
  <c r="AP386" i="1"/>
  <c r="AU386" i="1"/>
  <c r="AQ385" i="1"/>
  <c r="AS385" i="1"/>
  <c r="AW386" i="1"/>
  <c r="AX385" i="1"/>
  <c r="BA385" i="1"/>
  <c r="AE372" i="1"/>
  <c r="AB374" i="1"/>
  <c r="AC373" i="1"/>
  <c r="AE373" i="1"/>
  <c r="AN375" i="1"/>
  <c r="AS384" i="1"/>
  <c r="AR384" i="1"/>
  <c r="AK311" i="1"/>
  <c r="AL311" i="1"/>
  <c r="U375" i="1"/>
  <c r="Y373" i="1"/>
  <c r="X373" i="1"/>
  <c r="W374" i="1"/>
  <c r="AG373" i="1"/>
  <c r="BB385" i="1"/>
  <c r="V375" i="1"/>
  <c r="Z375" i="1"/>
  <c r="AY385" i="1"/>
  <c r="AB375" i="1"/>
  <c r="AC374" i="1"/>
  <c r="AF374" i="1"/>
  <c r="AF373" i="1"/>
  <c r="AD373" i="1"/>
  <c r="AZ385" i="1"/>
  <c r="AW387" i="1"/>
  <c r="AX386" i="1"/>
  <c r="AY386" i="1"/>
  <c r="AN376" i="1"/>
  <c r="AP387" i="1"/>
  <c r="AU387" i="1"/>
  <c r="AQ386" i="1"/>
  <c r="AR386" i="1"/>
  <c r="AR385" i="1"/>
  <c r="AT385" i="1"/>
  <c r="AL312" i="1"/>
  <c r="AK312" i="1"/>
  <c r="AL313" i="1"/>
  <c r="U376" i="1"/>
  <c r="Y374" i="1"/>
  <c r="X374" i="1"/>
  <c r="W375" i="1"/>
  <c r="AG374" i="1"/>
  <c r="BB386" i="1"/>
  <c r="V376" i="1"/>
  <c r="Z376" i="1"/>
  <c r="AE374" i="1"/>
  <c r="AD374" i="1"/>
  <c r="AZ386" i="1"/>
  <c r="AW388" i="1"/>
  <c r="AX387" i="1"/>
  <c r="AZ387" i="1"/>
  <c r="AP388" i="1"/>
  <c r="AU388" i="1"/>
  <c r="AQ387" i="1"/>
  <c r="AT387" i="1"/>
  <c r="AN377" i="1"/>
  <c r="AB376" i="1"/>
  <c r="AC375" i="1"/>
  <c r="AE375" i="1"/>
  <c r="BA386" i="1"/>
  <c r="AS386" i="1"/>
  <c r="AT386" i="1"/>
  <c r="AK313" i="1"/>
  <c r="AK314" i="1"/>
  <c r="U377" i="1"/>
  <c r="Y375" i="1"/>
  <c r="X375" i="1"/>
  <c r="X376" i="1"/>
  <c r="AG375" i="1"/>
  <c r="BB387" i="1"/>
  <c r="V377" i="1"/>
  <c r="Z377" i="1"/>
  <c r="BA387" i="1"/>
  <c r="AD375" i="1"/>
  <c r="AF375" i="1"/>
  <c r="AN378" i="1"/>
  <c r="AP389" i="1"/>
  <c r="AU389" i="1"/>
  <c r="AQ388" i="1"/>
  <c r="AS388" i="1"/>
  <c r="AY387" i="1"/>
  <c r="AW389" i="1"/>
  <c r="AX388" i="1"/>
  <c r="AZ388" i="1"/>
  <c r="AB377" i="1"/>
  <c r="AC376" i="1"/>
  <c r="AF376" i="1"/>
  <c r="AL314" i="1"/>
  <c r="AR387" i="1"/>
  <c r="AS387" i="1"/>
  <c r="U378" i="1"/>
  <c r="Y376" i="1"/>
  <c r="W376" i="1"/>
  <c r="X377" i="1"/>
  <c r="AG376" i="1"/>
  <c r="BB388" i="1"/>
  <c r="V378" i="1"/>
  <c r="Z378" i="1"/>
  <c r="AD376" i="1"/>
  <c r="AE376" i="1"/>
  <c r="AW390" i="1"/>
  <c r="AX389" i="1"/>
  <c r="AZ389" i="1"/>
  <c r="AY388" i="1"/>
  <c r="AP390" i="1"/>
  <c r="AU390" i="1"/>
  <c r="AQ389" i="1"/>
  <c r="AS389" i="1"/>
  <c r="AB378" i="1"/>
  <c r="AC377" i="1"/>
  <c r="AE377" i="1"/>
  <c r="BA388" i="1"/>
  <c r="AN379" i="1"/>
  <c r="AT388" i="1"/>
  <c r="AR388" i="1"/>
  <c r="AL315" i="1"/>
  <c r="AK315" i="1"/>
  <c r="AL316" i="1"/>
  <c r="U379" i="1"/>
  <c r="Y377" i="1"/>
  <c r="W377" i="1"/>
  <c r="W378" i="1"/>
  <c r="AG377" i="1"/>
  <c r="BB389" i="1"/>
  <c r="V379" i="1"/>
  <c r="Z379" i="1"/>
  <c r="BA389" i="1"/>
  <c r="AY389" i="1"/>
  <c r="AB379" i="1"/>
  <c r="AC378" i="1"/>
  <c r="AD378" i="1"/>
  <c r="AF377" i="1"/>
  <c r="AD377" i="1"/>
  <c r="AN380" i="1"/>
  <c r="AP391" i="1"/>
  <c r="AU391" i="1"/>
  <c r="AQ390" i="1"/>
  <c r="AR390" i="1"/>
  <c r="AW391" i="1"/>
  <c r="AX390" i="1"/>
  <c r="AZ390" i="1"/>
  <c r="AT389" i="1"/>
  <c r="AR389" i="1"/>
  <c r="AK316" i="1"/>
  <c r="AK317" i="1"/>
  <c r="U380" i="1"/>
  <c r="Y378" i="1"/>
  <c r="X378" i="1"/>
  <c r="W379" i="1"/>
  <c r="AG378" i="1"/>
  <c r="BB390" i="1"/>
  <c r="V380" i="1"/>
  <c r="Z380" i="1"/>
  <c r="AF378" i="1"/>
  <c r="AE378" i="1"/>
  <c r="BA390" i="1"/>
  <c r="AY390" i="1"/>
  <c r="AP392" i="1"/>
  <c r="AU392" i="1"/>
  <c r="AQ391" i="1"/>
  <c r="AT391" i="1"/>
  <c r="AN381" i="1"/>
  <c r="AW392" i="1"/>
  <c r="AX391" i="1"/>
  <c r="BA391" i="1"/>
  <c r="AB380" i="1"/>
  <c r="AC379" i="1"/>
  <c r="AF379" i="1"/>
  <c r="AS390" i="1"/>
  <c r="AT390" i="1"/>
  <c r="AL317" i="1"/>
  <c r="AL318" i="1"/>
  <c r="U381" i="1"/>
  <c r="Y379" i="1"/>
  <c r="X379" i="1"/>
  <c r="X380" i="1"/>
  <c r="AG379" i="1"/>
  <c r="BB391" i="1"/>
  <c r="V381" i="1"/>
  <c r="Z381" i="1"/>
  <c r="AZ391" i="1"/>
  <c r="AY391" i="1"/>
  <c r="AD379" i="1"/>
  <c r="AE379" i="1"/>
  <c r="AW393" i="1"/>
  <c r="AX392" i="1"/>
  <c r="BA392" i="1"/>
  <c r="AN382" i="1"/>
  <c r="AB381" i="1"/>
  <c r="AC380" i="1"/>
  <c r="AD380" i="1"/>
  <c r="AP393" i="1"/>
  <c r="AU393" i="1"/>
  <c r="AQ392" i="1"/>
  <c r="AS392" i="1"/>
  <c r="AR391" i="1"/>
  <c r="AS391" i="1"/>
  <c r="AK318" i="1"/>
  <c r="U382" i="1"/>
  <c r="Y380" i="1"/>
  <c r="W380" i="1"/>
  <c r="X381" i="1"/>
  <c r="AG380" i="1"/>
  <c r="BB392" i="1"/>
  <c r="V382" i="1"/>
  <c r="Z382" i="1"/>
  <c r="AZ392" i="1"/>
  <c r="AE380" i="1"/>
  <c r="AN383" i="1"/>
  <c r="AB382" i="1"/>
  <c r="AC381" i="1"/>
  <c r="AE381" i="1"/>
  <c r="AY392" i="1"/>
  <c r="AF380" i="1"/>
  <c r="AW394" i="1"/>
  <c r="AX393" i="1"/>
  <c r="AZ393" i="1"/>
  <c r="AP394" i="1"/>
  <c r="AU394" i="1"/>
  <c r="AQ393" i="1"/>
  <c r="AR393" i="1"/>
  <c r="AT392" i="1"/>
  <c r="AR392" i="1"/>
  <c r="AL319" i="1"/>
  <c r="AK319" i="1"/>
  <c r="U383" i="1"/>
  <c r="Y381" i="1"/>
  <c r="W381" i="1"/>
  <c r="W382" i="1"/>
  <c r="AG381" i="1"/>
  <c r="BA393" i="1"/>
  <c r="BB393" i="1"/>
  <c r="V383" i="1"/>
  <c r="Z383" i="1"/>
  <c r="AY393" i="1"/>
  <c r="AD381" i="1"/>
  <c r="AW395" i="1"/>
  <c r="AX394" i="1"/>
  <c r="AY394" i="1"/>
  <c r="AP395" i="1"/>
  <c r="AU395" i="1"/>
  <c r="AQ394" i="1"/>
  <c r="AR394" i="1"/>
  <c r="AF381" i="1"/>
  <c r="AN384" i="1"/>
  <c r="AB383" i="1"/>
  <c r="AC382" i="1"/>
  <c r="AE382" i="1"/>
  <c r="AT393" i="1"/>
  <c r="AS393" i="1"/>
  <c r="AL320" i="1"/>
  <c r="AK320" i="1"/>
  <c r="AL321" i="1"/>
  <c r="U384" i="1"/>
  <c r="Y382" i="1"/>
  <c r="X382" i="1"/>
  <c r="W383" i="1"/>
  <c r="AG382" i="1"/>
  <c r="BB394" i="1"/>
  <c r="V384" i="1"/>
  <c r="Z384" i="1"/>
  <c r="BA394" i="1"/>
  <c r="AZ394" i="1"/>
  <c r="AD382" i="1"/>
  <c r="AN385" i="1"/>
  <c r="AB384" i="1"/>
  <c r="AC383" i="1"/>
  <c r="AE383" i="1"/>
  <c r="AW396" i="1"/>
  <c r="AX395" i="1"/>
  <c r="AZ395" i="1"/>
  <c r="AP396" i="1"/>
  <c r="AU396" i="1"/>
  <c r="AQ395" i="1"/>
  <c r="AT395" i="1"/>
  <c r="AF382" i="1"/>
  <c r="AT394" i="1"/>
  <c r="AS394" i="1"/>
  <c r="AK321" i="1"/>
  <c r="AK322" i="1"/>
  <c r="U385" i="1"/>
  <c r="Y383" i="1"/>
  <c r="X383" i="1"/>
  <c r="X384" i="1"/>
  <c r="AG383" i="1"/>
  <c r="BB395" i="1"/>
  <c r="V385" i="1"/>
  <c r="Z385" i="1"/>
  <c r="BA395" i="1"/>
  <c r="AF383" i="1"/>
  <c r="AD383" i="1"/>
  <c r="AY395" i="1"/>
  <c r="AW397" i="1"/>
  <c r="AX396" i="1"/>
  <c r="AZ396" i="1"/>
  <c r="AB385" i="1"/>
  <c r="AC384" i="1"/>
  <c r="AF384" i="1"/>
  <c r="AP397" i="1"/>
  <c r="AU397" i="1"/>
  <c r="AQ396" i="1"/>
  <c r="AS396" i="1"/>
  <c r="AN386" i="1"/>
  <c r="AR395" i="1"/>
  <c r="AS395" i="1"/>
  <c r="AL322" i="1"/>
  <c r="AL323" i="1"/>
  <c r="U386" i="1"/>
  <c r="Y384" i="1"/>
  <c r="W384" i="1"/>
  <c r="W385" i="1"/>
  <c r="AG384" i="1"/>
  <c r="BB396" i="1"/>
  <c r="V386" i="1"/>
  <c r="Z386" i="1"/>
  <c r="AD384" i="1"/>
  <c r="AE384" i="1"/>
  <c r="AY396" i="1"/>
  <c r="AB386" i="1"/>
  <c r="AC385" i="1"/>
  <c r="AF385" i="1"/>
  <c r="AW398" i="1"/>
  <c r="AX397" i="1"/>
  <c r="AY397" i="1"/>
  <c r="AN387" i="1"/>
  <c r="AP398" i="1"/>
  <c r="AU398" i="1"/>
  <c r="AQ397" i="1"/>
  <c r="AS397" i="1"/>
  <c r="BA396" i="1"/>
  <c r="AR396" i="1"/>
  <c r="AK323" i="1"/>
  <c r="AT396" i="1"/>
  <c r="U387" i="1"/>
  <c r="Y385" i="1"/>
  <c r="X385" i="1"/>
  <c r="W386" i="1"/>
  <c r="AG385" i="1"/>
  <c r="BB397" i="1"/>
  <c r="V387" i="1"/>
  <c r="Z387" i="1"/>
  <c r="AZ397" i="1"/>
  <c r="AE385" i="1"/>
  <c r="BA397" i="1"/>
  <c r="AD385" i="1"/>
  <c r="AN388" i="1"/>
  <c r="AW399" i="1"/>
  <c r="AX398" i="1"/>
  <c r="BB398" i="1"/>
  <c r="AB387" i="1"/>
  <c r="AC386" i="1"/>
  <c r="AF386" i="1"/>
  <c r="AP399" i="1"/>
  <c r="AU399" i="1"/>
  <c r="AQ398" i="1"/>
  <c r="AR398" i="1"/>
  <c r="AT397" i="1"/>
  <c r="AR397" i="1"/>
  <c r="AK324" i="1"/>
  <c r="AL324" i="1"/>
  <c r="AK325" i="1"/>
  <c r="U388" i="1"/>
  <c r="Y386" i="1"/>
  <c r="X386" i="1"/>
  <c r="W387" i="1"/>
  <c r="AG386" i="1"/>
  <c r="V388" i="1"/>
  <c r="Z388" i="1"/>
  <c r="AP400" i="1"/>
  <c r="AU400" i="1"/>
  <c r="AQ399" i="1"/>
  <c r="AT399" i="1"/>
  <c r="AB388" i="1"/>
  <c r="AC387" i="1"/>
  <c r="AF387" i="1"/>
  <c r="AD386" i="1"/>
  <c r="AY398" i="1"/>
  <c r="BA398" i="1"/>
  <c r="AE386" i="1"/>
  <c r="AZ398" i="1"/>
  <c r="AN389" i="1"/>
  <c r="AW400" i="1"/>
  <c r="AX399" i="1"/>
  <c r="AZ399" i="1"/>
  <c r="AS398" i="1"/>
  <c r="AT398" i="1"/>
  <c r="AL325" i="1"/>
  <c r="AK326" i="1"/>
  <c r="U389" i="1"/>
  <c r="Y387" i="1"/>
  <c r="X387" i="1"/>
  <c r="X388" i="1"/>
  <c r="AG387" i="1"/>
  <c r="BB399" i="1"/>
  <c r="V389" i="1"/>
  <c r="Z389" i="1"/>
  <c r="BA399" i="1"/>
  <c r="AE387" i="1"/>
  <c r="AD387" i="1"/>
  <c r="AY399" i="1"/>
  <c r="AW401" i="1"/>
  <c r="AX400" i="1"/>
  <c r="AY400" i="1"/>
  <c r="AB389" i="1"/>
  <c r="AC388" i="1"/>
  <c r="AD388" i="1"/>
  <c r="AN390" i="1"/>
  <c r="AP401" i="1"/>
  <c r="AU401" i="1"/>
  <c r="AQ400" i="1"/>
  <c r="AS400" i="1"/>
  <c r="AR399" i="1"/>
  <c r="AS399" i="1"/>
  <c r="AL326" i="1"/>
  <c r="AL327" i="1"/>
  <c r="U390" i="1"/>
  <c r="Y388" i="1"/>
  <c r="W388" i="1"/>
  <c r="W389" i="1"/>
  <c r="AG388" i="1"/>
  <c r="BB400" i="1"/>
  <c r="V390" i="1"/>
  <c r="Z390" i="1"/>
  <c r="BA400" i="1"/>
  <c r="AZ400" i="1"/>
  <c r="AE388" i="1"/>
  <c r="AN391" i="1"/>
  <c r="AB390" i="1"/>
  <c r="AC389" i="1"/>
  <c r="AE389" i="1"/>
  <c r="AP402" i="1"/>
  <c r="AU402" i="1"/>
  <c r="AQ401" i="1"/>
  <c r="AS401" i="1"/>
  <c r="AF388" i="1"/>
  <c r="AW402" i="1"/>
  <c r="AX401" i="1"/>
  <c r="AZ401" i="1"/>
  <c r="AT400" i="1"/>
  <c r="AR400" i="1"/>
  <c r="AK328" i="1"/>
  <c r="AK327" i="1"/>
  <c r="U391" i="1"/>
  <c r="Y389" i="1"/>
  <c r="X389" i="1"/>
  <c r="W390" i="1"/>
  <c r="AG389" i="1"/>
  <c r="BB401" i="1"/>
  <c r="V391" i="1"/>
  <c r="Z391" i="1"/>
  <c r="AP403" i="1"/>
  <c r="AU403" i="1"/>
  <c r="AQ402" i="1"/>
  <c r="AR402" i="1"/>
  <c r="AW403" i="1"/>
  <c r="AX402" i="1"/>
  <c r="AY402" i="1"/>
  <c r="AB391" i="1"/>
  <c r="AC390" i="1"/>
  <c r="AF390" i="1"/>
  <c r="AD389" i="1"/>
  <c r="AF389" i="1"/>
  <c r="AY401" i="1"/>
  <c r="BA401" i="1"/>
  <c r="AN392" i="1"/>
  <c r="AL328" i="1"/>
  <c r="AT401" i="1"/>
  <c r="AR401" i="1"/>
  <c r="U392" i="1"/>
  <c r="Y390" i="1"/>
  <c r="X390" i="1"/>
  <c r="W391" i="1"/>
  <c r="AG390" i="1"/>
  <c r="BB402" i="1"/>
  <c r="V392" i="1"/>
  <c r="Z392" i="1"/>
  <c r="BA402" i="1"/>
  <c r="AZ402" i="1"/>
  <c r="AE390" i="1"/>
  <c r="AD390" i="1"/>
  <c r="AB392" i="1"/>
  <c r="AC391" i="1"/>
  <c r="AE391" i="1"/>
  <c r="AN393" i="1"/>
  <c r="AW404" i="1"/>
  <c r="AX403" i="1"/>
  <c r="AZ403" i="1"/>
  <c r="AP404" i="1"/>
  <c r="AU404" i="1"/>
  <c r="AQ403" i="1"/>
  <c r="AT403" i="1"/>
  <c r="AT402" i="1"/>
  <c r="AS402" i="1"/>
  <c r="AL329" i="1"/>
  <c r="AK329" i="1"/>
  <c r="U393" i="1"/>
  <c r="Y391" i="1"/>
  <c r="X391" i="1"/>
  <c r="X392" i="1"/>
  <c r="AG391" i="1"/>
  <c r="BB403" i="1"/>
  <c r="V393" i="1"/>
  <c r="Z393" i="1"/>
  <c r="AF391" i="1"/>
  <c r="BA403" i="1"/>
  <c r="AW405" i="1"/>
  <c r="AX404" i="1"/>
  <c r="AY404" i="1"/>
  <c r="AN394" i="1"/>
  <c r="AD391" i="1"/>
  <c r="AB393" i="1"/>
  <c r="AC392" i="1"/>
  <c r="AF392" i="1"/>
  <c r="AP405" i="1"/>
  <c r="AU405" i="1"/>
  <c r="AQ404" i="1"/>
  <c r="AS404" i="1"/>
  <c r="AY403" i="1"/>
  <c r="AL330" i="1"/>
  <c r="AS403" i="1"/>
  <c r="AR403" i="1"/>
  <c r="AK330" i="1"/>
  <c r="AL331" i="1"/>
  <c r="U394" i="1"/>
  <c r="Y392" i="1"/>
  <c r="W392" i="1"/>
  <c r="W393" i="1"/>
  <c r="AG392" i="1"/>
  <c r="BB404" i="1"/>
  <c r="V394" i="1"/>
  <c r="Z394" i="1"/>
  <c r="AD392" i="1"/>
  <c r="AE392" i="1"/>
  <c r="BA404" i="1"/>
  <c r="AB394" i="1"/>
  <c r="AC393" i="1"/>
  <c r="AF393" i="1"/>
  <c r="AZ404" i="1"/>
  <c r="AW406" i="1"/>
  <c r="AX405" i="1"/>
  <c r="BA405" i="1"/>
  <c r="AN395" i="1"/>
  <c r="AP406" i="1"/>
  <c r="AU406" i="1"/>
  <c r="AQ405" i="1"/>
  <c r="AS405" i="1"/>
  <c r="AR404" i="1"/>
  <c r="AT404" i="1"/>
  <c r="AK331" i="1"/>
  <c r="U395" i="1"/>
  <c r="Y393" i="1"/>
  <c r="X393" i="1"/>
  <c r="W394" i="1"/>
  <c r="AG393" i="1"/>
  <c r="BB405" i="1"/>
  <c r="V395" i="1"/>
  <c r="Z395" i="1"/>
  <c r="AD393" i="1"/>
  <c r="AW407" i="1"/>
  <c r="AX406" i="1"/>
  <c r="BA406" i="1"/>
  <c r="AZ405" i="1"/>
  <c r="AP407" i="1"/>
  <c r="AU407" i="1"/>
  <c r="AQ406" i="1"/>
  <c r="AR406" i="1"/>
  <c r="AB395" i="1"/>
  <c r="AC394" i="1"/>
  <c r="AF394" i="1"/>
  <c r="AY405" i="1"/>
  <c r="AE393" i="1"/>
  <c r="AN396" i="1"/>
  <c r="AT405" i="1"/>
  <c r="AR405" i="1"/>
  <c r="AL332" i="1"/>
  <c r="AK332" i="1"/>
  <c r="AK333" i="1"/>
  <c r="U396" i="1"/>
  <c r="Y394" i="1"/>
  <c r="X394" i="1"/>
  <c r="W395" i="1"/>
  <c r="AG394" i="1"/>
  <c r="BB406" i="1"/>
  <c r="V396" i="1"/>
  <c r="Z396" i="1"/>
  <c r="AZ406" i="1"/>
  <c r="AY406" i="1"/>
  <c r="AE394" i="1"/>
  <c r="AN397" i="1"/>
  <c r="AP408" i="1"/>
  <c r="AU408" i="1"/>
  <c r="AQ407" i="1"/>
  <c r="AT407" i="1"/>
  <c r="AB396" i="1"/>
  <c r="AC395" i="1"/>
  <c r="AE395" i="1"/>
  <c r="AD394" i="1"/>
  <c r="AW408" i="1"/>
  <c r="AX407" i="1"/>
  <c r="BA407" i="1"/>
  <c r="AS406" i="1"/>
  <c r="AT406" i="1"/>
  <c r="AL333" i="1"/>
  <c r="AL334" i="1"/>
  <c r="U397" i="1"/>
  <c r="Y395" i="1"/>
  <c r="X395" i="1"/>
  <c r="X396" i="1"/>
  <c r="AG395" i="1"/>
  <c r="BB407" i="1"/>
  <c r="V397" i="1"/>
  <c r="Z397" i="1"/>
  <c r="AD395" i="1"/>
  <c r="AF395" i="1"/>
  <c r="AB397" i="1"/>
  <c r="AC396" i="1"/>
  <c r="AF396" i="1"/>
  <c r="AN398" i="1"/>
  <c r="AP409" i="1"/>
  <c r="AU409" i="1"/>
  <c r="AQ408" i="1"/>
  <c r="AS408" i="1"/>
  <c r="AZ407" i="1"/>
  <c r="AY407" i="1"/>
  <c r="AW409" i="1"/>
  <c r="AX408" i="1"/>
  <c r="AZ408" i="1"/>
  <c r="AR407" i="1"/>
  <c r="AS407" i="1"/>
  <c r="AK334" i="1"/>
  <c r="U398" i="1"/>
  <c r="Y396" i="1"/>
  <c r="W396" i="1"/>
  <c r="X397" i="1"/>
  <c r="AG396" i="1"/>
  <c r="BB408" i="1"/>
  <c r="V398" i="1"/>
  <c r="Z398" i="1"/>
  <c r="AE396" i="1"/>
  <c r="AY408" i="1"/>
  <c r="BA408" i="1"/>
  <c r="AP410" i="1"/>
  <c r="AU410" i="1"/>
  <c r="AQ409" i="1"/>
  <c r="AR409" i="1"/>
  <c r="AD396" i="1"/>
  <c r="AN399" i="1"/>
  <c r="AB398" i="1"/>
  <c r="AC397" i="1"/>
  <c r="AE397" i="1"/>
  <c r="AW410" i="1"/>
  <c r="AX409" i="1"/>
  <c r="AZ409" i="1"/>
  <c r="AT408" i="1"/>
  <c r="AR408" i="1"/>
  <c r="AL335" i="1"/>
  <c r="AK335" i="1"/>
  <c r="AK336" i="1"/>
  <c r="U399" i="1"/>
  <c r="Y397" i="1"/>
  <c r="W397" i="1"/>
  <c r="W398" i="1"/>
  <c r="AG397" i="1"/>
  <c r="BA409" i="1"/>
  <c r="BB409" i="1"/>
  <c r="V399" i="1"/>
  <c r="Z399" i="1"/>
  <c r="AY409" i="1"/>
  <c r="AF397" i="1"/>
  <c r="AB399" i="1"/>
  <c r="AC398" i="1"/>
  <c r="AD398" i="1"/>
  <c r="AN400" i="1"/>
  <c r="AP411" i="1"/>
  <c r="AU411" i="1"/>
  <c r="AQ410" i="1"/>
  <c r="AR410" i="1"/>
  <c r="AD397" i="1"/>
  <c r="AW411" i="1"/>
  <c r="AX410" i="1"/>
  <c r="AY410" i="1"/>
  <c r="AS409" i="1"/>
  <c r="AT409" i="1"/>
  <c r="AL336" i="1"/>
  <c r="AL337" i="1"/>
  <c r="U400" i="1"/>
  <c r="Y398" i="1"/>
  <c r="X398" i="1"/>
  <c r="W399" i="1"/>
  <c r="AG398" i="1"/>
  <c r="BB410" i="1"/>
  <c r="V400" i="1"/>
  <c r="Z400" i="1"/>
  <c r="BA410" i="1"/>
  <c r="AZ410" i="1"/>
  <c r="AE398" i="1"/>
  <c r="AN401" i="1"/>
  <c r="AF398" i="1"/>
  <c r="AB400" i="1"/>
  <c r="AC399" i="1"/>
  <c r="AE399" i="1"/>
  <c r="AP412" i="1"/>
  <c r="AU412" i="1"/>
  <c r="AQ411" i="1"/>
  <c r="AT411" i="1"/>
  <c r="AW412" i="1"/>
  <c r="AX411" i="1"/>
  <c r="AZ411" i="1"/>
  <c r="AS410" i="1"/>
  <c r="AT410" i="1"/>
  <c r="AK337" i="1"/>
  <c r="AK338" i="1"/>
  <c r="U401" i="1"/>
  <c r="Y399" i="1"/>
  <c r="X399" i="1"/>
  <c r="X400" i="1"/>
  <c r="AG399" i="1"/>
  <c r="BB411" i="1"/>
  <c r="V401" i="1"/>
  <c r="W401" i="1"/>
  <c r="Z401" i="1"/>
  <c r="BA411" i="1"/>
  <c r="AY411" i="1"/>
  <c r="AD399" i="1"/>
  <c r="AF399" i="1"/>
  <c r="AP413" i="1"/>
  <c r="AU413" i="1"/>
  <c r="AQ412" i="1"/>
  <c r="AS412" i="1"/>
  <c r="AB401" i="1"/>
  <c r="AC400" i="1"/>
  <c r="AF400" i="1"/>
  <c r="AW413" i="1"/>
  <c r="AX412" i="1"/>
  <c r="AZ412" i="1"/>
  <c r="AN402" i="1"/>
  <c r="AR411" i="1"/>
  <c r="AS411" i="1"/>
  <c r="AL338" i="1"/>
  <c r="AL339" i="1"/>
  <c r="U402" i="1"/>
  <c r="Y400" i="1"/>
  <c r="W400" i="1"/>
  <c r="AG400" i="1"/>
  <c r="BB412" i="1"/>
  <c r="V402" i="1"/>
  <c r="Z402" i="1"/>
  <c r="AD400" i="1"/>
  <c r="AW414" i="1"/>
  <c r="AX413" i="1"/>
  <c r="AZ413" i="1"/>
  <c r="AN403" i="1"/>
  <c r="BA412" i="1"/>
  <c r="AE400" i="1"/>
  <c r="AB402" i="1"/>
  <c r="AC401" i="1"/>
  <c r="AE401" i="1"/>
  <c r="AY412" i="1"/>
  <c r="AP414" i="1"/>
  <c r="AU414" i="1"/>
  <c r="AQ413" i="1"/>
  <c r="AS413" i="1"/>
  <c r="AR412" i="1"/>
  <c r="AT412" i="1"/>
  <c r="AK339" i="1"/>
  <c r="U403" i="1"/>
  <c r="Y401" i="1"/>
  <c r="X401" i="1"/>
  <c r="W402" i="1"/>
  <c r="AG401" i="1"/>
  <c r="BB413" i="1"/>
  <c r="V403" i="1"/>
  <c r="Z403" i="1"/>
  <c r="AF401" i="1"/>
  <c r="AY413" i="1"/>
  <c r="AD401" i="1"/>
  <c r="AB403" i="1"/>
  <c r="AC402" i="1"/>
  <c r="AF402" i="1"/>
  <c r="BA413" i="1"/>
  <c r="AP415" i="1"/>
  <c r="AU415" i="1"/>
  <c r="AQ414" i="1"/>
  <c r="AR414" i="1"/>
  <c r="AN404" i="1"/>
  <c r="AW415" i="1"/>
  <c r="AX414" i="1"/>
  <c r="BA414" i="1"/>
  <c r="AL340" i="1"/>
  <c r="AT413" i="1"/>
  <c r="AR413" i="1"/>
  <c r="AL341" i="1"/>
  <c r="AK340" i="1"/>
  <c r="U404" i="1"/>
  <c r="Y402" i="1"/>
  <c r="X402" i="1"/>
  <c r="W403" i="1"/>
  <c r="AG402" i="1"/>
  <c r="BB414" i="1"/>
  <c r="V404" i="1"/>
  <c r="Z404" i="1"/>
  <c r="AP416" i="1"/>
  <c r="AU416" i="1"/>
  <c r="AQ415" i="1"/>
  <c r="AT415" i="1"/>
  <c r="AD402" i="1"/>
  <c r="AY414" i="1"/>
  <c r="AE402" i="1"/>
  <c r="AZ414" i="1"/>
  <c r="AW416" i="1"/>
  <c r="AX415" i="1"/>
  <c r="BA415" i="1"/>
  <c r="AB404" i="1"/>
  <c r="AC403" i="1"/>
  <c r="AE403" i="1"/>
  <c r="AN405" i="1"/>
  <c r="AT414" i="1"/>
  <c r="AS414" i="1"/>
  <c r="AK341" i="1"/>
  <c r="U405" i="1"/>
  <c r="Y403" i="1"/>
  <c r="X403" i="1"/>
  <c r="W404" i="1"/>
  <c r="AF403" i="1"/>
  <c r="AG403" i="1"/>
  <c r="BB415" i="1"/>
  <c r="V405" i="1"/>
  <c r="Z405" i="1"/>
  <c r="AD403" i="1"/>
  <c r="AY415" i="1"/>
  <c r="AW417" i="1"/>
  <c r="AX416" i="1"/>
  <c r="AZ416" i="1"/>
  <c r="AN406" i="1"/>
  <c r="AZ415" i="1"/>
  <c r="AB405" i="1"/>
  <c r="AC404" i="1"/>
  <c r="AD404" i="1"/>
  <c r="AP417" i="1"/>
  <c r="AU417" i="1"/>
  <c r="AQ416" i="1"/>
  <c r="AS416" i="1"/>
  <c r="AK342" i="1"/>
  <c r="AR415" i="1"/>
  <c r="AS415" i="1"/>
  <c r="AL342" i="1"/>
  <c r="U406" i="1"/>
  <c r="Y404" i="1"/>
  <c r="X404" i="1"/>
  <c r="W405" i="1"/>
  <c r="AG404" i="1"/>
  <c r="BB416" i="1"/>
  <c r="V406" i="1"/>
  <c r="Z406" i="1"/>
  <c r="AF404" i="1"/>
  <c r="AW418" i="1"/>
  <c r="AX417" i="1"/>
  <c r="AY417" i="1"/>
  <c r="AB406" i="1"/>
  <c r="AC405" i="1"/>
  <c r="AE405" i="1"/>
  <c r="AE404" i="1"/>
  <c r="AY416" i="1"/>
  <c r="AP418" i="1"/>
  <c r="AU418" i="1"/>
  <c r="AQ417" i="1"/>
  <c r="AS417" i="1"/>
  <c r="BA416" i="1"/>
  <c r="AN407" i="1"/>
  <c r="AR416" i="1"/>
  <c r="AT416" i="1"/>
  <c r="AL343" i="1"/>
  <c r="AK343" i="1"/>
  <c r="U407" i="1"/>
  <c r="Y405" i="1"/>
  <c r="X405" i="1"/>
  <c r="W406" i="1"/>
  <c r="AG405" i="1"/>
  <c r="BB417" i="1"/>
  <c r="V407" i="1"/>
  <c r="W407" i="1"/>
  <c r="Z407" i="1"/>
  <c r="AF405" i="1"/>
  <c r="AD405" i="1"/>
  <c r="AZ417" i="1"/>
  <c r="BA417" i="1"/>
  <c r="AP419" i="1"/>
  <c r="AU419" i="1"/>
  <c r="AQ418" i="1"/>
  <c r="AR418" i="1"/>
  <c r="AN408" i="1"/>
  <c r="AB407" i="1"/>
  <c r="AC406" i="1"/>
  <c r="AF406" i="1"/>
  <c r="AW419" i="1"/>
  <c r="AX418" i="1"/>
  <c r="AY418" i="1"/>
  <c r="AR417" i="1"/>
  <c r="AT417" i="1"/>
  <c r="AL344" i="1"/>
  <c r="AK344" i="1"/>
  <c r="U408" i="1"/>
  <c r="Y406" i="1"/>
  <c r="X406" i="1"/>
  <c r="AG406" i="1"/>
  <c r="BB418" i="1"/>
  <c r="V408" i="1"/>
  <c r="Z408" i="1"/>
  <c r="BA418" i="1"/>
  <c r="AD406" i="1"/>
  <c r="AE406" i="1"/>
  <c r="AN409" i="1"/>
  <c r="AB408" i="1"/>
  <c r="AC407" i="1"/>
  <c r="AE407" i="1"/>
  <c r="AZ418" i="1"/>
  <c r="AP420" i="1"/>
  <c r="AU420" i="1"/>
  <c r="AQ419" i="1"/>
  <c r="AT419" i="1"/>
  <c r="AW420" i="1"/>
  <c r="AX419" i="1"/>
  <c r="AZ419" i="1"/>
  <c r="AT418" i="1"/>
  <c r="AS418" i="1"/>
  <c r="AK345" i="1"/>
  <c r="AL345" i="1"/>
  <c r="AK346" i="1"/>
  <c r="U409" i="1"/>
  <c r="Y407" i="1"/>
  <c r="X407" i="1"/>
  <c r="W408" i="1"/>
  <c r="AG407" i="1"/>
  <c r="BB419" i="1"/>
  <c r="V409" i="1"/>
  <c r="Z409" i="1"/>
  <c r="AD407" i="1"/>
  <c r="AP421" i="1"/>
  <c r="AU421" i="1"/>
  <c r="AQ420" i="1"/>
  <c r="AS420" i="1"/>
  <c r="BA419" i="1"/>
  <c r="AB409" i="1"/>
  <c r="AC408" i="1"/>
  <c r="AF408" i="1"/>
  <c r="AW421" i="1"/>
  <c r="AX420" i="1"/>
  <c r="AY420" i="1"/>
  <c r="AN410" i="1"/>
  <c r="AF407" i="1"/>
  <c r="AY419" i="1"/>
  <c r="AR419" i="1"/>
  <c r="AS419" i="1"/>
  <c r="AL346" i="1"/>
  <c r="AK347" i="1"/>
  <c r="U410" i="1"/>
  <c r="Y408" i="1"/>
  <c r="X408" i="1"/>
  <c r="W409" i="1"/>
  <c r="AG408" i="1"/>
  <c r="BB420" i="1"/>
  <c r="V410" i="1"/>
  <c r="Z410" i="1"/>
  <c r="AD408" i="1"/>
  <c r="AE408" i="1"/>
  <c r="AP422" i="1"/>
  <c r="AU422" i="1"/>
  <c r="AQ421" i="1"/>
  <c r="AS421" i="1"/>
  <c r="AW422" i="1"/>
  <c r="AX421" i="1"/>
  <c r="AY421" i="1"/>
  <c r="AZ420" i="1"/>
  <c r="BA420" i="1"/>
  <c r="AB410" i="1"/>
  <c r="AC409" i="1"/>
  <c r="AD409" i="1"/>
  <c r="AN411" i="1"/>
  <c r="AL347" i="1"/>
  <c r="AT420" i="1"/>
  <c r="AR420" i="1"/>
  <c r="AK348" i="1"/>
  <c r="U411" i="1"/>
  <c r="Y409" i="1"/>
  <c r="X409" i="1"/>
  <c r="W410" i="1"/>
  <c r="AG409" i="1"/>
  <c r="BB421" i="1"/>
  <c r="V411" i="1"/>
  <c r="Z411" i="1"/>
  <c r="AZ421" i="1"/>
  <c r="AB411" i="1"/>
  <c r="AC410" i="1"/>
  <c r="AE410" i="1"/>
  <c r="AF409" i="1"/>
  <c r="AE409" i="1"/>
  <c r="AW423" i="1"/>
  <c r="AX422" i="1"/>
  <c r="AY422" i="1"/>
  <c r="BA421" i="1"/>
  <c r="AN412" i="1"/>
  <c r="AP423" i="1"/>
  <c r="AU423" i="1"/>
  <c r="AQ422" i="1"/>
  <c r="AR422" i="1"/>
  <c r="AT421" i="1"/>
  <c r="AR421" i="1"/>
  <c r="AL348" i="1"/>
  <c r="AK349" i="1"/>
  <c r="U412" i="1"/>
  <c r="Y410" i="1"/>
  <c r="X410" i="1"/>
  <c r="X411" i="1"/>
  <c r="AG410" i="1"/>
  <c r="BB422" i="1"/>
  <c r="V412" i="1"/>
  <c r="Z412" i="1"/>
  <c r="AD410" i="1"/>
  <c r="AF410" i="1"/>
  <c r="BA422" i="1"/>
  <c r="AW424" i="1"/>
  <c r="AX423" i="1"/>
  <c r="AZ423" i="1"/>
  <c r="AP424" i="1"/>
  <c r="AU424" i="1"/>
  <c r="AQ423" i="1"/>
  <c r="AT423" i="1"/>
  <c r="AN413" i="1"/>
  <c r="AB412" i="1"/>
  <c r="AC411" i="1"/>
  <c r="AD411" i="1"/>
  <c r="AZ422" i="1"/>
  <c r="AS422" i="1"/>
  <c r="AT422" i="1"/>
  <c r="AL349" i="1"/>
  <c r="AL350" i="1"/>
  <c r="U413" i="1"/>
  <c r="Y411" i="1"/>
  <c r="W411" i="1"/>
  <c r="X412" i="1"/>
  <c r="AG411" i="1"/>
  <c r="BB423" i="1"/>
  <c r="V413" i="1"/>
  <c r="Z413" i="1"/>
  <c r="BA423" i="1"/>
  <c r="AY423" i="1"/>
  <c r="AF411" i="1"/>
  <c r="AE411" i="1"/>
  <c r="AN414" i="1"/>
  <c r="AW425" i="1"/>
  <c r="AX424" i="1"/>
  <c r="BA424" i="1"/>
  <c r="AP425" i="1"/>
  <c r="AU425" i="1"/>
  <c r="AQ424" i="1"/>
  <c r="AS424" i="1"/>
  <c r="AB413" i="1"/>
  <c r="AC412" i="1"/>
  <c r="AD412" i="1"/>
  <c r="AR423" i="1"/>
  <c r="AS423" i="1"/>
  <c r="AK350" i="1"/>
  <c r="U414" i="1"/>
  <c r="Y412" i="1"/>
  <c r="W412" i="1"/>
  <c r="W413" i="1"/>
  <c r="AG412" i="1"/>
  <c r="BB424" i="1"/>
  <c r="V414" i="1"/>
  <c r="Z414" i="1"/>
  <c r="AZ424" i="1"/>
  <c r="AY424" i="1"/>
  <c r="AP426" i="1"/>
  <c r="AU426" i="1"/>
  <c r="AQ425" i="1"/>
  <c r="AT425" i="1"/>
  <c r="AB414" i="1"/>
  <c r="AC413" i="1"/>
  <c r="AE413" i="1"/>
  <c r="AE412" i="1"/>
  <c r="AF412" i="1"/>
  <c r="AW426" i="1"/>
  <c r="AX425" i="1"/>
  <c r="AZ425" i="1"/>
  <c r="AN415" i="1"/>
  <c r="AT424" i="1"/>
  <c r="AR424" i="1"/>
  <c r="AK351" i="1"/>
  <c r="AL351" i="1"/>
  <c r="AL352" i="1"/>
  <c r="U415" i="1"/>
  <c r="Y413" i="1"/>
  <c r="X413" i="1"/>
  <c r="W414" i="1"/>
  <c r="AG413" i="1"/>
  <c r="BA425" i="1"/>
  <c r="BB425" i="1"/>
  <c r="V415" i="1"/>
  <c r="Z415" i="1"/>
  <c r="AF413" i="1"/>
  <c r="AD413" i="1"/>
  <c r="AY425" i="1"/>
  <c r="AW427" i="1"/>
  <c r="AX426" i="1"/>
  <c r="AY426" i="1"/>
  <c r="AN416" i="1"/>
  <c r="AP427" i="1"/>
  <c r="AU427" i="1"/>
  <c r="AQ426" i="1"/>
  <c r="AR426" i="1"/>
  <c r="AB415" i="1"/>
  <c r="AC414" i="1"/>
  <c r="AD414" i="1"/>
  <c r="AR425" i="1"/>
  <c r="AS425" i="1"/>
  <c r="AK352" i="1"/>
  <c r="U416" i="1"/>
  <c r="Y414" i="1"/>
  <c r="X414" i="1"/>
  <c r="X415" i="1"/>
  <c r="AG414" i="1"/>
  <c r="BB426" i="1"/>
  <c r="V416" i="1"/>
  <c r="W416" i="1"/>
  <c r="Z416" i="1"/>
  <c r="BA426" i="1"/>
  <c r="AZ426" i="1"/>
  <c r="AE414" i="1"/>
  <c r="AF414" i="1"/>
  <c r="AN417" i="1"/>
  <c r="AW428" i="1"/>
  <c r="AX427" i="1"/>
  <c r="AZ427" i="1"/>
  <c r="AP428" i="1"/>
  <c r="AU428" i="1"/>
  <c r="AQ427" i="1"/>
  <c r="AT427" i="1"/>
  <c r="AB416" i="1"/>
  <c r="AC415" i="1"/>
  <c r="AE415" i="1"/>
  <c r="AT426" i="1"/>
  <c r="AS426" i="1"/>
  <c r="AL353" i="1"/>
  <c r="AK353" i="1"/>
  <c r="AK354" i="1"/>
  <c r="U417" i="1"/>
  <c r="Y415" i="1"/>
  <c r="W415" i="1"/>
  <c r="AG415" i="1"/>
  <c r="BB427" i="1"/>
  <c r="V417" i="1"/>
  <c r="X417" i="1"/>
  <c r="Z417" i="1"/>
  <c r="AY427" i="1"/>
  <c r="AF415" i="1"/>
  <c r="AW429" i="1"/>
  <c r="AX428" i="1"/>
  <c r="AZ428" i="1"/>
  <c r="AD415" i="1"/>
  <c r="AB417" i="1"/>
  <c r="AC416" i="1"/>
  <c r="AF416" i="1"/>
  <c r="AP429" i="1"/>
  <c r="AU429" i="1"/>
  <c r="AQ428" i="1"/>
  <c r="AT428" i="1"/>
  <c r="BA427" i="1"/>
  <c r="AN418" i="1"/>
  <c r="AR427" i="1"/>
  <c r="AS427" i="1"/>
  <c r="AL354" i="1"/>
  <c r="AL355" i="1"/>
  <c r="U418" i="1"/>
  <c r="Y416" i="1"/>
  <c r="X416" i="1"/>
  <c r="AG416" i="1"/>
  <c r="BB428" i="1"/>
  <c r="V418" i="1"/>
  <c r="Z418" i="1"/>
  <c r="BA428" i="1"/>
  <c r="AD416" i="1"/>
  <c r="AY428" i="1"/>
  <c r="AE416" i="1"/>
  <c r="AN419" i="1"/>
  <c r="AW430" i="1"/>
  <c r="AX429" i="1"/>
  <c r="AY429" i="1"/>
  <c r="AP430" i="1"/>
  <c r="AU430" i="1"/>
  <c r="AQ429" i="1"/>
  <c r="AS429" i="1"/>
  <c r="AB418" i="1"/>
  <c r="AC417" i="1"/>
  <c r="AE417" i="1"/>
  <c r="AS428" i="1"/>
  <c r="AR428" i="1"/>
  <c r="AK355" i="1"/>
  <c r="AK356" i="1"/>
  <c r="U419" i="1"/>
  <c r="Y417" i="1"/>
  <c r="W417" i="1"/>
  <c r="X418" i="1"/>
  <c r="AG417" i="1"/>
  <c r="BB429" i="1"/>
  <c r="V419" i="1"/>
  <c r="Z419" i="1"/>
  <c r="BA429" i="1"/>
  <c r="AZ429" i="1"/>
  <c r="AF417" i="1"/>
  <c r="AD417" i="1"/>
  <c r="AW431" i="1"/>
  <c r="AX430" i="1"/>
  <c r="AZ430" i="1"/>
  <c r="AP431" i="1"/>
  <c r="AU431" i="1"/>
  <c r="AQ430" i="1"/>
  <c r="AR430" i="1"/>
  <c r="AB419" i="1"/>
  <c r="AC418" i="1"/>
  <c r="AE418" i="1"/>
  <c r="AN420" i="1"/>
  <c r="AT429" i="1"/>
  <c r="AR429" i="1"/>
  <c r="AL356" i="1"/>
  <c r="AL357" i="1"/>
  <c r="U420" i="1"/>
  <c r="Y418" i="1"/>
  <c r="W418" i="1"/>
  <c r="W419" i="1"/>
  <c r="AG418" i="1"/>
  <c r="BB430" i="1"/>
  <c r="V420" i="1"/>
  <c r="Z420" i="1"/>
  <c r="AY430" i="1"/>
  <c r="BA430" i="1"/>
  <c r="AN421" i="1"/>
  <c r="AF418" i="1"/>
  <c r="AP432" i="1"/>
  <c r="AU432" i="1"/>
  <c r="AQ431" i="1"/>
  <c r="AT431" i="1"/>
  <c r="AD418" i="1"/>
  <c r="AB420" i="1"/>
  <c r="AC419" i="1"/>
  <c r="AD419" i="1"/>
  <c r="AW432" i="1"/>
  <c r="AX431" i="1"/>
  <c r="AZ431" i="1"/>
  <c r="AS430" i="1"/>
  <c r="AT430" i="1"/>
  <c r="AK357" i="1"/>
  <c r="AK358" i="1"/>
  <c r="U421" i="1"/>
  <c r="Y419" i="1"/>
  <c r="X419" i="1"/>
  <c r="X420" i="1"/>
  <c r="AG419" i="1"/>
  <c r="BB431" i="1"/>
  <c r="V421" i="1"/>
  <c r="Z421" i="1"/>
  <c r="AY431" i="1"/>
  <c r="BA431" i="1"/>
  <c r="AF419" i="1"/>
  <c r="AB421" i="1"/>
  <c r="AC420" i="1"/>
  <c r="AE420" i="1"/>
  <c r="AE419" i="1"/>
  <c r="AW433" i="1"/>
  <c r="AX432" i="1"/>
  <c r="AZ432" i="1"/>
  <c r="AP433" i="1"/>
  <c r="AU433" i="1"/>
  <c r="AQ432" i="1"/>
  <c r="AT432" i="1"/>
  <c r="AN422" i="1"/>
  <c r="AR431" i="1"/>
  <c r="AS431" i="1"/>
  <c r="AL358" i="1"/>
  <c r="AL359" i="1"/>
  <c r="U422" i="1"/>
  <c r="Y420" i="1"/>
  <c r="W420" i="1"/>
  <c r="W421" i="1"/>
  <c r="AG420" i="1"/>
  <c r="BB432" i="1"/>
  <c r="V422" i="1"/>
  <c r="Z422" i="1"/>
  <c r="BA432" i="1"/>
  <c r="AY432" i="1"/>
  <c r="AD420" i="1"/>
  <c r="AF420" i="1"/>
  <c r="AP434" i="1"/>
  <c r="AU434" i="1"/>
  <c r="AQ433" i="1"/>
  <c r="AS433" i="1"/>
  <c r="AN423" i="1"/>
  <c r="AW434" i="1"/>
  <c r="AX433" i="1"/>
  <c r="BA433" i="1"/>
  <c r="AB422" i="1"/>
  <c r="AC421" i="1"/>
  <c r="AE421" i="1"/>
  <c r="AS432" i="1"/>
  <c r="AR432" i="1"/>
  <c r="AK359" i="1"/>
  <c r="AK360" i="1"/>
  <c r="U423" i="1"/>
  <c r="Y421" i="1"/>
  <c r="X421" i="1"/>
  <c r="X422" i="1"/>
  <c r="AG421" i="1"/>
  <c r="BB433" i="1"/>
  <c r="V423" i="1"/>
  <c r="Z423" i="1"/>
  <c r="AF421" i="1"/>
  <c r="AD421" i="1"/>
  <c r="AB423" i="1"/>
  <c r="AC422" i="1"/>
  <c r="AE422" i="1"/>
  <c r="AZ433" i="1"/>
  <c r="AP435" i="1"/>
  <c r="AU435" i="1"/>
  <c r="AQ434" i="1"/>
  <c r="AR434" i="1"/>
  <c r="AW435" i="1"/>
  <c r="AX434" i="1"/>
  <c r="BA434" i="1"/>
  <c r="AN424" i="1"/>
  <c r="AY433" i="1"/>
  <c r="AT433" i="1"/>
  <c r="AR433" i="1"/>
  <c r="AL360" i="1"/>
  <c r="AL361" i="1"/>
  <c r="U424" i="1"/>
  <c r="Y422" i="1"/>
  <c r="W422" i="1"/>
  <c r="W423" i="1"/>
  <c r="AG422" i="1"/>
  <c r="AY434" i="1"/>
  <c r="BB434" i="1"/>
  <c r="V424" i="1"/>
  <c r="Z424" i="1"/>
  <c r="AZ434" i="1"/>
  <c r="AD422" i="1"/>
  <c r="AF422" i="1"/>
  <c r="AP436" i="1"/>
  <c r="AU436" i="1"/>
  <c r="AQ435" i="1"/>
  <c r="AT435" i="1"/>
  <c r="AN425" i="1"/>
  <c r="AW436" i="1"/>
  <c r="AX435" i="1"/>
  <c r="AZ435" i="1"/>
  <c r="AB424" i="1"/>
  <c r="AC423" i="1"/>
  <c r="AE423" i="1"/>
  <c r="AT434" i="1"/>
  <c r="AS434" i="1"/>
  <c r="AK361" i="1"/>
  <c r="U425" i="1"/>
  <c r="Y423" i="1"/>
  <c r="X423" i="1"/>
  <c r="X424" i="1"/>
  <c r="AG423" i="1"/>
  <c r="BB435" i="1"/>
  <c r="V425" i="1"/>
  <c r="Z425" i="1"/>
  <c r="AD423" i="1"/>
  <c r="AY435" i="1"/>
  <c r="AN426" i="1"/>
  <c r="AB425" i="1"/>
  <c r="AC424" i="1"/>
  <c r="AF424" i="1"/>
  <c r="AF423" i="1"/>
  <c r="AW437" i="1"/>
  <c r="AX436" i="1"/>
  <c r="BA436" i="1"/>
  <c r="BA435" i="1"/>
  <c r="AP437" i="1"/>
  <c r="AU437" i="1"/>
  <c r="AQ436" i="1"/>
  <c r="AT436" i="1"/>
  <c r="AR435" i="1"/>
  <c r="AL362" i="1"/>
  <c r="AS435" i="1"/>
  <c r="AK362" i="1"/>
  <c r="AL363" i="1"/>
  <c r="U426" i="1"/>
  <c r="Y424" i="1"/>
  <c r="W424" i="1"/>
  <c r="X425" i="1"/>
  <c r="AG424" i="1"/>
  <c r="AZ436" i="1"/>
  <c r="AY436" i="1"/>
  <c r="BB436" i="1"/>
  <c r="V426" i="1"/>
  <c r="X426" i="1"/>
  <c r="AD424" i="1"/>
  <c r="AE424" i="1"/>
  <c r="AW438" i="1"/>
  <c r="AX437" i="1"/>
  <c r="BA437" i="1"/>
  <c r="AP438" i="1"/>
  <c r="AU438" i="1"/>
  <c r="AQ437" i="1"/>
  <c r="AS437" i="1"/>
  <c r="AN427" i="1"/>
  <c r="AB426" i="1"/>
  <c r="AC425" i="1"/>
  <c r="AD425" i="1"/>
  <c r="AS436" i="1"/>
  <c r="AR436" i="1"/>
  <c r="AK363" i="1"/>
  <c r="U427" i="1"/>
  <c r="Y425" i="1"/>
  <c r="W425" i="1"/>
  <c r="AF425" i="1"/>
  <c r="AG425" i="1"/>
  <c r="Z426" i="1"/>
  <c r="BB437" i="1"/>
  <c r="V427" i="1"/>
  <c r="Z427" i="1"/>
  <c r="AZ437" i="1"/>
  <c r="AY437" i="1"/>
  <c r="AE425" i="1"/>
  <c r="AN428" i="1"/>
  <c r="AP439" i="1"/>
  <c r="AU439" i="1"/>
  <c r="AQ438" i="1"/>
  <c r="AR438" i="1"/>
  <c r="AB427" i="1"/>
  <c r="AC426" i="1"/>
  <c r="AE426" i="1"/>
  <c r="AW439" i="1"/>
  <c r="AX438" i="1"/>
  <c r="AZ438" i="1"/>
  <c r="AT437" i="1"/>
  <c r="AR437" i="1"/>
  <c r="AK364" i="1"/>
  <c r="AL365" i="1"/>
  <c r="AL364" i="1"/>
  <c r="U428" i="1"/>
  <c r="Y426" i="1"/>
  <c r="W426" i="1"/>
  <c r="W427" i="1"/>
  <c r="AG426" i="1"/>
  <c r="BB438" i="1"/>
  <c r="V428" i="1"/>
  <c r="Z428" i="1"/>
  <c r="AF426" i="1"/>
  <c r="AP440" i="1"/>
  <c r="AU440" i="1"/>
  <c r="AQ439" i="1"/>
  <c r="AS439" i="1"/>
  <c r="AB428" i="1"/>
  <c r="AC427" i="1"/>
  <c r="AD427" i="1"/>
  <c r="AY438" i="1"/>
  <c r="BA438" i="1"/>
  <c r="AW440" i="1"/>
  <c r="AX439" i="1"/>
  <c r="BA439" i="1"/>
  <c r="AD426" i="1"/>
  <c r="AN429" i="1"/>
  <c r="AT438" i="1"/>
  <c r="AS438" i="1"/>
  <c r="AK365" i="1"/>
  <c r="U429" i="1"/>
  <c r="Y427" i="1"/>
  <c r="X427" i="1"/>
  <c r="X428" i="1"/>
  <c r="AG427" i="1"/>
  <c r="AY439" i="1"/>
  <c r="BB439" i="1"/>
  <c r="V429" i="1"/>
  <c r="Z429" i="1"/>
  <c r="AF427" i="1"/>
  <c r="AN430" i="1"/>
  <c r="AB429" i="1"/>
  <c r="AC428" i="1"/>
  <c r="AE428" i="1"/>
  <c r="AE427" i="1"/>
  <c r="AP441" i="1"/>
  <c r="AU441" i="1"/>
  <c r="AQ440" i="1"/>
  <c r="AS440" i="1"/>
  <c r="AW441" i="1"/>
  <c r="AX440" i="1"/>
  <c r="BA440" i="1"/>
  <c r="AZ439" i="1"/>
  <c r="AT439" i="1"/>
  <c r="AR439" i="1"/>
  <c r="AL366" i="1"/>
  <c r="AK366" i="1"/>
  <c r="U430" i="1"/>
  <c r="Y428" i="1"/>
  <c r="W428" i="1"/>
  <c r="X429" i="1"/>
  <c r="AG428" i="1"/>
  <c r="BB440" i="1"/>
  <c r="V430" i="1"/>
  <c r="Z430" i="1"/>
  <c r="AY440" i="1"/>
  <c r="AD428" i="1"/>
  <c r="AP442" i="1"/>
  <c r="AU442" i="1"/>
  <c r="AQ441" i="1"/>
  <c r="AT441" i="1"/>
  <c r="AB430" i="1"/>
  <c r="AC429" i="1"/>
  <c r="AE429" i="1"/>
  <c r="AF428" i="1"/>
  <c r="AW442" i="1"/>
  <c r="AX441" i="1"/>
  <c r="AY441" i="1"/>
  <c r="AZ440" i="1"/>
  <c r="AN431" i="1"/>
  <c r="AT440" i="1"/>
  <c r="AR440" i="1"/>
  <c r="AK367" i="1"/>
  <c r="AK368" i="1"/>
  <c r="AL367" i="1"/>
  <c r="U431" i="1"/>
  <c r="Y429" i="1"/>
  <c r="W429" i="1"/>
  <c r="W430" i="1"/>
  <c r="AG429" i="1"/>
  <c r="BB441" i="1"/>
  <c r="V431" i="1"/>
  <c r="Z431" i="1"/>
  <c r="AF429" i="1"/>
  <c r="AB431" i="1"/>
  <c r="AC430" i="1"/>
  <c r="AD430" i="1"/>
  <c r="AD429" i="1"/>
  <c r="BA441" i="1"/>
  <c r="AZ441" i="1"/>
  <c r="AW443" i="1"/>
  <c r="AX442" i="1"/>
  <c r="AY442" i="1"/>
  <c r="AN432" i="1"/>
  <c r="AP443" i="1"/>
  <c r="AU443" i="1"/>
  <c r="AQ442" i="1"/>
  <c r="AR442" i="1"/>
  <c r="AS441" i="1"/>
  <c r="AR441" i="1"/>
  <c r="AL369" i="1"/>
  <c r="AL368" i="1"/>
  <c r="U432" i="1"/>
  <c r="Y430" i="1"/>
  <c r="X430" i="1"/>
  <c r="W431" i="1"/>
  <c r="AG430" i="1"/>
  <c r="BB442" i="1"/>
  <c r="V432" i="1"/>
  <c r="Z432" i="1"/>
  <c r="AE430" i="1"/>
  <c r="BA442" i="1"/>
  <c r="AP444" i="1"/>
  <c r="AU444" i="1"/>
  <c r="AQ443" i="1"/>
  <c r="AT443" i="1"/>
  <c r="AW444" i="1"/>
  <c r="AX443" i="1"/>
  <c r="AZ443" i="1"/>
  <c r="AZ442" i="1"/>
  <c r="AF430" i="1"/>
  <c r="AB432" i="1"/>
  <c r="AC431" i="1"/>
  <c r="AD431" i="1"/>
  <c r="AN433" i="1"/>
  <c r="AT442" i="1"/>
  <c r="AS442" i="1"/>
  <c r="AK369" i="1"/>
  <c r="U433" i="1"/>
  <c r="Y431" i="1"/>
  <c r="X431" i="1"/>
  <c r="W432" i="1"/>
  <c r="AF431" i="1"/>
  <c r="AG431" i="1"/>
  <c r="BB443" i="1"/>
  <c r="V433" i="1"/>
  <c r="W433" i="1"/>
  <c r="Z433" i="1"/>
  <c r="AE431" i="1"/>
  <c r="BA443" i="1"/>
  <c r="AW445" i="1"/>
  <c r="AX444" i="1"/>
  <c r="AZ444" i="1"/>
  <c r="AY443" i="1"/>
  <c r="AP445" i="1"/>
  <c r="AU445" i="1"/>
  <c r="AQ444" i="1"/>
  <c r="AS444" i="1"/>
  <c r="AN434" i="1"/>
  <c r="AB433" i="1"/>
  <c r="AC432" i="1"/>
  <c r="AF432" i="1"/>
  <c r="AR443" i="1"/>
  <c r="AS443" i="1"/>
  <c r="AK370" i="1"/>
  <c r="AL370" i="1"/>
  <c r="AL371" i="1"/>
  <c r="U434" i="1"/>
  <c r="Y432" i="1"/>
  <c r="X432" i="1"/>
  <c r="AG432" i="1"/>
  <c r="BB444" i="1"/>
  <c r="V434" i="1"/>
  <c r="Z434" i="1"/>
  <c r="BA444" i="1"/>
  <c r="AY444" i="1"/>
  <c r="AE432" i="1"/>
  <c r="AD432" i="1"/>
  <c r="AP446" i="1"/>
  <c r="AU446" i="1"/>
  <c r="AQ445" i="1"/>
  <c r="AR445" i="1"/>
  <c r="AB434" i="1"/>
  <c r="AC433" i="1"/>
  <c r="AD433" i="1"/>
  <c r="AN435" i="1"/>
  <c r="AW446" i="1"/>
  <c r="AX445" i="1"/>
  <c r="AY445" i="1"/>
  <c r="AR444" i="1"/>
  <c r="AT444" i="1"/>
  <c r="AK371" i="1"/>
  <c r="AL372" i="1"/>
  <c r="U435" i="1"/>
  <c r="Y433" i="1"/>
  <c r="X433" i="1"/>
  <c r="W434" i="1"/>
  <c r="AG433" i="1"/>
  <c r="BB445" i="1"/>
  <c r="V435" i="1"/>
  <c r="Z435" i="1"/>
  <c r="AF433" i="1"/>
  <c r="BA445" i="1"/>
  <c r="AB435" i="1"/>
  <c r="AC434" i="1"/>
  <c r="AD434" i="1"/>
  <c r="AW447" i="1"/>
  <c r="AX446" i="1"/>
  <c r="AY446" i="1"/>
  <c r="AN436" i="1"/>
  <c r="AZ445" i="1"/>
  <c r="AE433" i="1"/>
  <c r="AP447" i="1"/>
  <c r="AU447" i="1"/>
  <c r="AQ446" i="1"/>
  <c r="AT446" i="1"/>
  <c r="AT445" i="1"/>
  <c r="AS445" i="1"/>
  <c r="AK372" i="1"/>
  <c r="AL373" i="1"/>
  <c r="U436" i="1"/>
  <c r="Y434" i="1"/>
  <c r="X434" i="1"/>
  <c r="X435" i="1"/>
  <c r="AG434" i="1"/>
  <c r="BB446" i="1"/>
  <c r="V436" i="1"/>
  <c r="Z436" i="1"/>
  <c r="AE434" i="1"/>
  <c r="AF434" i="1"/>
  <c r="BA446" i="1"/>
  <c r="AZ446" i="1"/>
  <c r="AP448" i="1"/>
  <c r="AU448" i="1"/>
  <c r="AQ447" i="1"/>
  <c r="AT447" i="1"/>
  <c r="AB436" i="1"/>
  <c r="AC435" i="1"/>
  <c r="AF435" i="1"/>
  <c r="AN437" i="1"/>
  <c r="AW448" i="1"/>
  <c r="AX447" i="1"/>
  <c r="AZ447" i="1"/>
  <c r="AS446" i="1"/>
  <c r="AR446" i="1"/>
  <c r="AK373" i="1"/>
  <c r="AK374" i="1"/>
  <c r="U437" i="1"/>
  <c r="Y435" i="1"/>
  <c r="W435" i="1"/>
  <c r="W436" i="1"/>
  <c r="AG435" i="1"/>
  <c r="BB447" i="1"/>
  <c r="V437" i="1"/>
  <c r="Z437" i="1"/>
  <c r="AD435" i="1"/>
  <c r="AY447" i="1"/>
  <c r="AB437" i="1"/>
  <c r="AC436" i="1"/>
  <c r="AD436" i="1"/>
  <c r="AW449" i="1"/>
  <c r="AX448" i="1"/>
  <c r="AY448" i="1"/>
  <c r="AN438" i="1"/>
  <c r="BA447" i="1"/>
  <c r="AE435" i="1"/>
  <c r="AP449" i="1"/>
  <c r="AU449" i="1"/>
  <c r="AQ448" i="1"/>
  <c r="AS448" i="1"/>
  <c r="AR447" i="1"/>
  <c r="AS447" i="1"/>
  <c r="AL374" i="1"/>
  <c r="AK375" i="1"/>
  <c r="U438" i="1"/>
  <c r="Y436" i="1"/>
  <c r="X436" i="1"/>
  <c r="X437" i="1"/>
  <c r="AG436" i="1"/>
  <c r="BB448" i="1"/>
  <c r="V438" i="1"/>
  <c r="Z438" i="1"/>
  <c r="AE436" i="1"/>
  <c r="AF436" i="1"/>
  <c r="BA448" i="1"/>
  <c r="AW450" i="1"/>
  <c r="AX449" i="1"/>
  <c r="AZ449" i="1"/>
  <c r="AP450" i="1"/>
  <c r="AU450" i="1"/>
  <c r="AQ449" i="1"/>
  <c r="AS449" i="1"/>
  <c r="AB438" i="1"/>
  <c r="AC437" i="1"/>
  <c r="AE437" i="1"/>
  <c r="AN439" i="1"/>
  <c r="AZ448" i="1"/>
  <c r="AT448" i="1"/>
  <c r="AR448" i="1"/>
  <c r="AL375" i="1"/>
  <c r="AK376" i="1"/>
  <c r="U439" i="1"/>
  <c r="Y437" i="1"/>
  <c r="W437" i="1"/>
  <c r="X438" i="1"/>
  <c r="AG437" i="1"/>
  <c r="BB449" i="1"/>
  <c r="V439" i="1"/>
  <c r="Z439" i="1"/>
  <c r="AY449" i="1"/>
  <c r="BA449" i="1"/>
  <c r="AD437" i="1"/>
  <c r="AP451" i="1"/>
  <c r="AU451" i="1"/>
  <c r="AQ450" i="1"/>
  <c r="AR450" i="1"/>
  <c r="AB439" i="1"/>
  <c r="AC438" i="1"/>
  <c r="AF438" i="1"/>
  <c r="AN440" i="1"/>
  <c r="AF437" i="1"/>
  <c r="AW451" i="1"/>
  <c r="AX450" i="1"/>
  <c r="AY450" i="1"/>
  <c r="AR449" i="1"/>
  <c r="AT449" i="1"/>
  <c r="AL377" i="1"/>
  <c r="AL376" i="1"/>
  <c r="U440" i="1"/>
  <c r="Y438" i="1"/>
  <c r="W438" i="1"/>
  <c r="W439" i="1"/>
  <c r="AG438" i="1"/>
  <c r="BB450" i="1"/>
  <c r="V440" i="1"/>
  <c r="Z440" i="1"/>
  <c r="AZ450" i="1"/>
  <c r="BA450" i="1"/>
  <c r="AE438" i="1"/>
  <c r="AD438" i="1"/>
  <c r="AN441" i="1"/>
  <c r="AB440" i="1"/>
  <c r="AC439" i="1"/>
  <c r="AE439" i="1"/>
  <c r="AW452" i="1"/>
  <c r="AX451" i="1"/>
  <c r="AZ451" i="1"/>
  <c r="AP452" i="1"/>
  <c r="AU452" i="1"/>
  <c r="AQ451" i="1"/>
  <c r="AT451" i="1"/>
  <c r="AS450" i="1"/>
  <c r="AT450" i="1"/>
  <c r="AK377" i="1"/>
  <c r="U441" i="1"/>
  <c r="Y439" i="1"/>
  <c r="X439" i="1"/>
  <c r="W440" i="1"/>
  <c r="AG439" i="1"/>
  <c r="BB451" i="1"/>
  <c r="V441" i="1"/>
  <c r="Z441" i="1"/>
  <c r="AF439" i="1"/>
  <c r="AD439" i="1"/>
  <c r="BA451" i="1"/>
  <c r="AY451" i="1"/>
  <c r="AB441" i="1"/>
  <c r="AC440" i="1"/>
  <c r="AF440" i="1"/>
  <c r="AW453" i="1"/>
  <c r="AX452" i="1"/>
  <c r="BA452" i="1"/>
  <c r="AP453" i="1"/>
  <c r="AU453" i="1"/>
  <c r="AQ452" i="1"/>
  <c r="AS452" i="1"/>
  <c r="AN442" i="1"/>
  <c r="AL378" i="1"/>
  <c r="AS451" i="1"/>
  <c r="AR451" i="1"/>
  <c r="AK378" i="1"/>
  <c r="U442" i="1"/>
  <c r="Y440" i="1"/>
  <c r="X440" i="1"/>
  <c r="X441" i="1"/>
  <c r="AG440" i="1"/>
  <c r="BB452" i="1"/>
  <c r="V442" i="1"/>
  <c r="W442" i="1"/>
  <c r="Z442" i="1"/>
  <c r="AD440" i="1"/>
  <c r="AE440" i="1"/>
  <c r="AN443" i="1"/>
  <c r="AP454" i="1"/>
  <c r="AU454" i="1"/>
  <c r="AQ453" i="1"/>
  <c r="AS453" i="1"/>
  <c r="AW454" i="1"/>
  <c r="AX453" i="1"/>
  <c r="AZ453" i="1"/>
  <c r="AZ452" i="1"/>
  <c r="AY452" i="1"/>
  <c r="AB442" i="1"/>
  <c r="AC441" i="1"/>
  <c r="AD441" i="1"/>
  <c r="AT452" i="1"/>
  <c r="AL379" i="1"/>
  <c r="AR452" i="1"/>
  <c r="AK379" i="1"/>
  <c r="U443" i="1"/>
  <c r="Y441" i="1"/>
  <c r="W441" i="1"/>
  <c r="AG441" i="1"/>
  <c r="BB453" i="1"/>
  <c r="V443" i="1"/>
  <c r="Z443" i="1"/>
  <c r="AF441" i="1"/>
  <c r="AE441" i="1"/>
  <c r="BA453" i="1"/>
  <c r="AW455" i="1"/>
  <c r="AX454" i="1"/>
  <c r="AZ454" i="1"/>
  <c r="AY453" i="1"/>
  <c r="AP455" i="1"/>
  <c r="AU455" i="1"/>
  <c r="AQ454" i="1"/>
  <c r="AR454" i="1"/>
  <c r="AB443" i="1"/>
  <c r="AC442" i="1"/>
  <c r="AF442" i="1"/>
  <c r="AN444" i="1"/>
  <c r="AT453" i="1"/>
  <c r="AR453" i="1"/>
  <c r="AL380" i="1"/>
  <c r="AK380" i="1"/>
  <c r="U444" i="1"/>
  <c r="Y442" i="1"/>
  <c r="X442" i="1"/>
  <c r="W443" i="1"/>
  <c r="AG442" i="1"/>
  <c r="BB454" i="1"/>
  <c r="V444" i="1"/>
  <c r="Z444" i="1"/>
  <c r="AY454" i="1"/>
  <c r="BA454" i="1"/>
  <c r="AN445" i="1"/>
  <c r="AD442" i="1"/>
  <c r="AE442" i="1"/>
  <c r="AB444" i="1"/>
  <c r="AC443" i="1"/>
  <c r="AD443" i="1"/>
  <c r="AP456" i="1"/>
  <c r="AU456" i="1"/>
  <c r="AQ455" i="1"/>
  <c r="AS455" i="1"/>
  <c r="AW456" i="1"/>
  <c r="AX455" i="1"/>
  <c r="AZ455" i="1"/>
  <c r="AT454" i="1"/>
  <c r="AS454" i="1"/>
  <c r="AL381" i="1"/>
  <c r="AK381" i="1"/>
  <c r="U445" i="1"/>
  <c r="Y443" i="1"/>
  <c r="X443" i="1"/>
  <c r="X444" i="1"/>
  <c r="AG443" i="1"/>
  <c r="BB455" i="1"/>
  <c r="V445" i="1"/>
  <c r="Z445" i="1"/>
  <c r="BA455" i="1"/>
  <c r="AY455" i="1"/>
  <c r="AF443" i="1"/>
  <c r="AE443" i="1"/>
  <c r="AB445" i="1"/>
  <c r="AC444" i="1"/>
  <c r="AD444" i="1"/>
  <c r="AP457" i="1"/>
  <c r="AU457" i="1"/>
  <c r="AQ456" i="1"/>
  <c r="AS456" i="1"/>
  <c r="AW457" i="1"/>
  <c r="AX456" i="1"/>
  <c r="AY456" i="1"/>
  <c r="AN446" i="1"/>
  <c r="AR455" i="1"/>
  <c r="AT455" i="1"/>
  <c r="AL382" i="1"/>
  <c r="AK382" i="1"/>
  <c r="AK383" i="1"/>
  <c r="U446" i="1"/>
  <c r="Y444" i="1"/>
  <c r="W444" i="1"/>
  <c r="W445" i="1"/>
  <c r="AG444" i="1"/>
  <c r="BB456" i="1"/>
  <c r="V446" i="1"/>
  <c r="Z446" i="1"/>
  <c r="AF444" i="1"/>
  <c r="AE444" i="1"/>
  <c r="AW458" i="1"/>
  <c r="AX457" i="1"/>
  <c r="AY457" i="1"/>
  <c r="AZ456" i="1"/>
  <c r="BA456" i="1"/>
  <c r="AB446" i="1"/>
  <c r="AC445" i="1"/>
  <c r="AD445" i="1"/>
  <c r="AP458" i="1"/>
  <c r="AU458" i="1"/>
  <c r="AQ457" i="1"/>
  <c r="AT457" i="1"/>
  <c r="AN447" i="1"/>
  <c r="AR456" i="1"/>
  <c r="AT456" i="1"/>
  <c r="AL383" i="1"/>
  <c r="AK384" i="1"/>
  <c r="U447" i="1"/>
  <c r="Y445" i="1"/>
  <c r="X445" i="1"/>
  <c r="X446" i="1"/>
  <c r="AG445" i="1"/>
  <c r="BB457" i="1"/>
  <c r="V447" i="1"/>
  <c r="Z447" i="1"/>
  <c r="AZ457" i="1"/>
  <c r="BA457" i="1"/>
  <c r="AE445" i="1"/>
  <c r="AF445" i="1"/>
  <c r="AB447" i="1"/>
  <c r="AC446" i="1"/>
  <c r="AD446" i="1"/>
  <c r="AN448" i="1"/>
  <c r="AP459" i="1"/>
  <c r="AU459" i="1"/>
  <c r="AQ458" i="1"/>
  <c r="AR458" i="1"/>
  <c r="AW459" i="1"/>
  <c r="AX458" i="1"/>
  <c r="AY458" i="1"/>
  <c r="AS457" i="1"/>
  <c r="AR457" i="1"/>
  <c r="AL384" i="1"/>
  <c r="AL385" i="1"/>
  <c r="U448" i="1"/>
  <c r="Y446" i="1"/>
  <c r="W446" i="1"/>
  <c r="W447" i="1"/>
  <c r="AG446" i="1"/>
  <c r="BB458" i="1"/>
  <c r="V448" i="1"/>
  <c r="Z448" i="1"/>
  <c r="BA458" i="1"/>
  <c r="AF446" i="1"/>
  <c r="AE446" i="1"/>
  <c r="AZ458" i="1"/>
  <c r="AN449" i="1"/>
  <c r="AP460" i="1"/>
  <c r="AU460" i="1"/>
  <c r="AQ459" i="1"/>
  <c r="AT459" i="1"/>
  <c r="AW460" i="1"/>
  <c r="AX459" i="1"/>
  <c r="AY459" i="1"/>
  <c r="AB448" i="1"/>
  <c r="AC447" i="1"/>
  <c r="AF447" i="1"/>
  <c r="AS458" i="1"/>
  <c r="AT458" i="1"/>
  <c r="AK385" i="1"/>
  <c r="U449" i="1"/>
  <c r="Y447" i="1"/>
  <c r="X447" i="1"/>
  <c r="W448" i="1"/>
  <c r="AG447" i="1"/>
  <c r="BB459" i="1"/>
  <c r="V449" i="1"/>
  <c r="Z449" i="1"/>
  <c r="AD447" i="1"/>
  <c r="AW461" i="1"/>
  <c r="AX460" i="1"/>
  <c r="AY460" i="1"/>
  <c r="BA459" i="1"/>
  <c r="AP461" i="1"/>
  <c r="AU461" i="1"/>
  <c r="AQ460" i="1"/>
  <c r="AR460" i="1"/>
  <c r="AZ459" i="1"/>
  <c r="AN450" i="1"/>
  <c r="AB449" i="1"/>
  <c r="AC448" i="1"/>
  <c r="AG448" i="1"/>
  <c r="AE447" i="1"/>
  <c r="AS459" i="1"/>
  <c r="AR459" i="1"/>
  <c r="AK386" i="1"/>
  <c r="AL386" i="1"/>
  <c r="AL387" i="1"/>
  <c r="U450" i="1"/>
  <c r="Y448" i="1"/>
  <c r="X448" i="1"/>
  <c r="W449" i="1"/>
  <c r="BB460" i="1"/>
  <c r="V450" i="1"/>
  <c r="Z450" i="1"/>
  <c r="BA460" i="1"/>
  <c r="AZ460" i="1"/>
  <c r="AF448" i="1"/>
  <c r="AE448" i="1"/>
  <c r="AP462" i="1"/>
  <c r="AU462" i="1"/>
  <c r="AQ461" i="1"/>
  <c r="AS461" i="1"/>
  <c r="AB450" i="1"/>
  <c r="AC449" i="1"/>
  <c r="AD449" i="1"/>
  <c r="AD448" i="1"/>
  <c r="AN451" i="1"/>
  <c r="AW462" i="1"/>
  <c r="AX461" i="1"/>
  <c r="BA461" i="1"/>
  <c r="AS460" i="1"/>
  <c r="AT460" i="1"/>
  <c r="AK387" i="1"/>
  <c r="U451" i="1"/>
  <c r="Y449" i="1"/>
  <c r="X449" i="1"/>
  <c r="W450" i="1"/>
  <c r="AG449" i="1"/>
  <c r="BB461" i="1"/>
  <c r="V451" i="1"/>
  <c r="Z451" i="1"/>
  <c r="AZ461" i="1"/>
  <c r="AY461" i="1"/>
  <c r="AF449" i="1"/>
  <c r="AE449" i="1"/>
  <c r="AB451" i="1"/>
  <c r="AC450" i="1"/>
  <c r="AF450" i="1"/>
  <c r="AP463" i="1"/>
  <c r="AU463" i="1"/>
  <c r="AQ462" i="1"/>
  <c r="AR462" i="1"/>
  <c r="AW463" i="1"/>
  <c r="AX462" i="1"/>
  <c r="AZ462" i="1"/>
  <c r="AN452" i="1"/>
  <c r="AR461" i="1"/>
  <c r="AT461" i="1"/>
  <c r="AK388" i="1"/>
  <c r="AL388" i="1"/>
  <c r="AL389" i="1"/>
  <c r="U452" i="1"/>
  <c r="Y450" i="1"/>
  <c r="X450" i="1"/>
  <c r="W451" i="1"/>
  <c r="AG450" i="1"/>
  <c r="BB462" i="1"/>
  <c r="V452" i="1"/>
  <c r="Z452" i="1"/>
  <c r="AE450" i="1"/>
  <c r="AW464" i="1"/>
  <c r="AX463" i="1"/>
  <c r="AZ463" i="1"/>
  <c r="BA462" i="1"/>
  <c r="AN453" i="1"/>
  <c r="AP464" i="1"/>
  <c r="AU464" i="1"/>
  <c r="AQ463" i="1"/>
  <c r="AT463" i="1"/>
  <c r="AD450" i="1"/>
  <c r="AY462" i="1"/>
  <c r="AB452" i="1"/>
  <c r="AC451" i="1"/>
  <c r="AD451" i="1"/>
  <c r="AT462" i="1"/>
  <c r="AK389" i="1"/>
  <c r="AS462" i="1"/>
  <c r="U453" i="1"/>
  <c r="Y451" i="1"/>
  <c r="X451" i="1"/>
  <c r="W452" i="1"/>
  <c r="AG451" i="1"/>
  <c r="BB463" i="1"/>
  <c r="V453" i="1"/>
  <c r="Z453" i="1"/>
  <c r="AY463" i="1"/>
  <c r="BA463" i="1"/>
  <c r="AF451" i="1"/>
  <c r="AE451" i="1"/>
  <c r="AP465" i="1"/>
  <c r="AU465" i="1"/>
  <c r="AQ464" i="1"/>
  <c r="AT464" i="1"/>
  <c r="AN454" i="1"/>
  <c r="AB453" i="1"/>
  <c r="AC452" i="1"/>
  <c r="AE452" i="1"/>
  <c r="AW465" i="1"/>
  <c r="AX464" i="1"/>
  <c r="AY464" i="1"/>
  <c r="AR463" i="1"/>
  <c r="AS463" i="1"/>
  <c r="AK390" i="1"/>
  <c r="AL390" i="1"/>
  <c r="U454" i="1"/>
  <c r="Y452" i="1"/>
  <c r="X452" i="1"/>
  <c r="W453" i="1"/>
  <c r="AG452" i="1"/>
  <c r="BB464" i="1"/>
  <c r="V454" i="1"/>
  <c r="Z454" i="1"/>
  <c r="AD452" i="1"/>
  <c r="AW466" i="1"/>
  <c r="AX465" i="1"/>
  <c r="AY465" i="1"/>
  <c r="AB454" i="1"/>
  <c r="AC453" i="1"/>
  <c r="AE453" i="1"/>
  <c r="AZ464" i="1"/>
  <c r="AF452" i="1"/>
  <c r="AN455" i="1"/>
  <c r="BA464" i="1"/>
  <c r="AP466" i="1"/>
  <c r="AU466" i="1"/>
  <c r="AQ465" i="1"/>
  <c r="AS465" i="1"/>
  <c r="AR464" i="1"/>
  <c r="AS464" i="1"/>
  <c r="AK391" i="1"/>
  <c r="AL391" i="1"/>
  <c r="AK392" i="1"/>
  <c r="U455" i="1"/>
  <c r="Y453" i="1"/>
  <c r="X453" i="1"/>
  <c r="X454" i="1"/>
  <c r="AG453" i="1"/>
  <c r="AZ465" i="1"/>
  <c r="BA465" i="1"/>
  <c r="BB465" i="1"/>
  <c r="V455" i="1"/>
  <c r="Z455" i="1"/>
  <c r="AF453" i="1"/>
  <c r="AD453" i="1"/>
  <c r="AP467" i="1"/>
  <c r="AU467" i="1"/>
  <c r="AQ466" i="1"/>
  <c r="AS466" i="1"/>
  <c r="AB455" i="1"/>
  <c r="AC454" i="1"/>
  <c r="AD454" i="1"/>
  <c r="AN456" i="1"/>
  <c r="AW467" i="1"/>
  <c r="AX466" i="1"/>
  <c r="BB466" i="1"/>
  <c r="AR465" i="1"/>
  <c r="AT465" i="1"/>
  <c r="AL392" i="1"/>
  <c r="AL393" i="1"/>
  <c r="U456" i="1"/>
  <c r="Y454" i="1"/>
  <c r="W454" i="1"/>
  <c r="W455" i="1"/>
  <c r="AG454" i="1"/>
  <c r="V456" i="1"/>
  <c r="Z456" i="1"/>
  <c r="AN457" i="1"/>
  <c r="AB456" i="1"/>
  <c r="AC455" i="1"/>
  <c r="AF455" i="1"/>
  <c r="AE454" i="1"/>
  <c r="BA466" i="1"/>
  <c r="AY466" i="1"/>
  <c r="AZ466" i="1"/>
  <c r="AW468" i="1"/>
  <c r="AX467" i="1"/>
  <c r="AZ467" i="1"/>
  <c r="AF454" i="1"/>
  <c r="AP468" i="1"/>
  <c r="AU468" i="1"/>
  <c r="AQ467" i="1"/>
  <c r="AR467" i="1"/>
  <c r="AT466" i="1"/>
  <c r="AR466" i="1"/>
  <c r="AK393" i="1"/>
  <c r="U457" i="1"/>
  <c r="Y455" i="1"/>
  <c r="X455" i="1"/>
  <c r="W456" i="1"/>
  <c r="AG455" i="1"/>
  <c r="BA467" i="1"/>
  <c r="BB467" i="1"/>
  <c r="V457" i="1"/>
  <c r="Z457" i="1"/>
  <c r="AY467" i="1"/>
  <c r="AE455" i="1"/>
  <c r="AP469" i="1"/>
  <c r="AU469" i="1"/>
  <c r="AQ468" i="1"/>
  <c r="AT468" i="1"/>
  <c r="AB457" i="1"/>
  <c r="AC456" i="1"/>
  <c r="AD456" i="1"/>
  <c r="AD455" i="1"/>
  <c r="AW469" i="1"/>
  <c r="AX468" i="1"/>
  <c r="BA468" i="1"/>
  <c r="AN458" i="1"/>
  <c r="AS467" i="1"/>
  <c r="AT467" i="1"/>
  <c r="AL394" i="1"/>
  <c r="AK394" i="1"/>
  <c r="AL395" i="1"/>
  <c r="U458" i="1"/>
  <c r="Y456" i="1"/>
  <c r="X456" i="1"/>
  <c r="X457" i="1"/>
  <c r="AG456" i="1"/>
  <c r="BB468" i="1"/>
  <c r="V458" i="1"/>
  <c r="Z458" i="1"/>
  <c r="AF456" i="1"/>
  <c r="AY468" i="1"/>
  <c r="AW470" i="1"/>
  <c r="AX469" i="1"/>
  <c r="BA469" i="1"/>
  <c r="AZ468" i="1"/>
  <c r="AN459" i="1"/>
  <c r="AE456" i="1"/>
  <c r="AB458" i="1"/>
  <c r="AC457" i="1"/>
  <c r="AF457" i="1"/>
  <c r="AP470" i="1"/>
  <c r="AU470" i="1"/>
  <c r="AQ469" i="1"/>
  <c r="AT469" i="1"/>
  <c r="AR468" i="1"/>
  <c r="AS468" i="1"/>
  <c r="AK395" i="1"/>
  <c r="AK396" i="1"/>
  <c r="U459" i="1"/>
  <c r="Y457" i="1"/>
  <c r="W457" i="1"/>
  <c r="X458" i="1"/>
  <c r="AG457" i="1"/>
  <c r="BB469" i="1"/>
  <c r="V459" i="1"/>
  <c r="Z459" i="1"/>
  <c r="AY469" i="1"/>
  <c r="AE457" i="1"/>
  <c r="AD457" i="1"/>
  <c r="AN460" i="1"/>
  <c r="AB459" i="1"/>
  <c r="AC458" i="1"/>
  <c r="AE458" i="1"/>
  <c r="AP471" i="1"/>
  <c r="AU471" i="1"/>
  <c r="AQ470" i="1"/>
  <c r="AT470" i="1"/>
  <c r="AW471" i="1"/>
  <c r="AX470" i="1"/>
  <c r="AZ470" i="1"/>
  <c r="AZ469" i="1"/>
  <c r="AS469" i="1"/>
  <c r="AR469" i="1"/>
  <c r="AL396" i="1"/>
  <c r="AK397" i="1"/>
  <c r="U460" i="1"/>
  <c r="Y458" i="1"/>
  <c r="W458" i="1"/>
  <c r="W459" i="1"/>
  <c r="AG458" i="1"/>
  <c r="BB470" i="1"/>
  <c r="V460" i="1"/>
  <c r="Z460" i="1"/>
  <c r="AF458" i="1"/>
  <c r="AW472" i="1"/>
  <c r="AX471" i="1"/>
  <c r="AZ471" i="1"/>
  <c r="AP472" i="1"/>
  <c r="AU472" i="1"/>
  <c r="AQ471" i="1"/>
  <c r="AR471" i="1"/>
  <c r="BA470" i="1"/>
  <c r="AB460" i="1"/>
  <c r="AC459" i="1"/>
  <c r="AF459" i="1"/>
  <c r="AD458" i="1"/>
  <c r="AY470" i="1"/>
  <c r="AN461" i="1"/>
  <c r="AR470" i="1"/>
  <c r="AS470" i="1"/>
  <c r="AL397" i="1"/>
  <c r="AK398" i="1"/>
  <c r="U461" i="1"/>
  <c r="Y459" i="1"/>
  <c r="X459" i="1"/>
  <c r="X460" i="1"/>
  <c r="AE459" i="1"/>
  <c r="AG459" i="1"/>
  <c r="BB471" i="1"/>
  <c r="V461" i="1"/>
  <c r="Z461" i="1"/>
  <c r="AY471" i="1"/>
  <c r="BA471" i="1"/>
  <c r="AD459" i="1"/>
  <c r="AB461" i="1"/>
  <c r="AC460" i="1"/>
  <c r="AF460" i="1"/>
  <c r="AP473" i="1"/>
  <c r="AU473" i="1"/>
  <c r="AQ472" i="1"/>
  <c r="AT472" i="1"/>
  <c r="AN462" i="1"/>
  <c r="AW473" i="1"/>
  <c r="AX472" i="1"/>
  <c r="AZ472" i="1"/>
  <c r="AT471" i="1"/>
  <c r="AS471" i="1"/>
  <c r="AL398" i="1"/>
  <c r="U462" i="1"/>
  <c r="Y460" i="1"/>
  <c r="W460" i="1"/>
  <c r="W461" i="1"/>
  <c r="AG460" i="1"/>
  <c r="BB472" i="1"/>
  <c r="V462" i="1"/>
  <c r="Z462" i="1"/>
  <c r="BA472" i="1"/>
  <c r="AY472" i="1"/>
  <c r="AD460" i="1"/>
  <c r="AE460" i="1"/>
  <c r="AN463" i="1"/>
  <c r="AP474" i="1"/>
  <c r="AU474" i="1"/>
  <c r="AQ473" i="1"/>
  <c r="AT473" i="1"/>
  <c r="AW474" i="1"/>
  <c r="AX473" i="1"/>
  <c r="BA473" i="1"/>
  <c r="AB462" i="1"/>
  <c r="AC461" i="1"/>
  <c r="AD461" i="1"/>
  <c r="AS472" i="1"/>
  <c r="AR472" i="1"/>
  <c r="AL399" i="1"/>
  <c r="AK399" i="1"/>
  <c r="AK400" i="1"/>
  <c r="U463" i="1"/>
  <c r="Y461" i="1"/>
  <c r="X461" i="1"/>
  <c r="W462" i="1"/>
  <c r="AG461" i="1"/>
  <c r="BB473" i="1"/>
  <c r="V463" i="1"/>
  <c r="Z463" i="1"/>
  <c r="AB463" i="1"/>
  <c r="AC462" i="1"/>
  <c r="AE462" i="1"/>
  <c r="AE461" i="1"/>
  <c r="AW475" i="1"/>
  <c r="AX474" i="1"/>
  <c r="AZ474" i="1"/>
  <c r="AP475" i="1"/>
  <c r="AU475" i="1"/>
  <c r="AQ474" i="1"/>
  <c r="AR474" i="1"/>
  <c r="AZ473" i="1"/>
  <c r="AY473" i="1"/>
  <c r="AF461" i="1"/>
  <c r="AN464" i="1"/>
  <c r="AR473" i="1"/>
  <c r="AS473" i="1"/>
  <c r="AL400" i="1"/>
  <c r="AL401" i="1"/>
  <c r="U464" i="1"/>
  <c r="Y462" i="1"/>
  <c r="X462" i="1"/>
  <c r="W463" i="1"/>
  <c r="AD462" i="1"/>
  <c r="AG462" i="1"/>
  <c r="BB474" i="1"/>
  <c r="V464" i="1"/>
  <c r="Z464" i="1"/>
  <c r="AF462" i="1"/>
  <c r="AP476" i="1"/>
  <c r="AU476" i="1"/>
  <c r="AQ475" i="1"/>
  <c r="AR475" i="1"/>
  <c r="BA474" i="1"/>
  <c r="AY474" i="1"/>
  <c r="AN465" i="1"/>
  <c r="AW476" i="1"/>
  <c r="AX475" i="1"/>
  <c r="AZ475" i="1"/>
  <c r="AB464" i="1"/>
  <c r="AC463" i="1"/>
  <c r="AF463" i="1"/>
  <c r="AT474" i="1"/>
  <c r="AS474" i="1"/>
  <c r="AK401" i="1"/>
  <c r="U465" i="1"/>
  <c r="Y463" i="1"/>
  <c r="X463" i="1"/>
  <c r="X464" i="1"/>
  <c r="AG463" i="1"/>
  <c r="BB475" i="1"/>
  <c r="V465" i="1"/>
  <c r="Z465" i="1"/>
  <c r="AD463" i="1"/>
  <c r="AE463" i="1"/>
  <c r="AW477" i="1"/>
  <c r="AX476" i="1"/>
  <c r="AZ476" i="1"/>
  <c r="AY475" i="1"/>
  <c r="BA475" i="1"/>
  <c r="AN466" i="1"/>
  <c r="AB465" i="1"/>
  <c r="AC464" i="1"/>
  <c r="AE464" i="1"/>
  <c r="AP477" i="1"/>
  <c r="AU477" i="1"/>
  <c r="AQ476" i="1"/>
  <c r="AT476" i="1"/>
  <c r="AT475" i="1"/>
  <c r="AS475" i="1"/>
  <c r="AL402" i="1"/>
  <c r="AK402" i="1"/>
  <c r="AL403" i="1"/>
  <c r="U466" i="1"/>
  <c r="Y464" i="1"/>
  <c r="W464" i="1"/>
  <c r="X465" i="1"/>
  <c r="AG464" i="1"/>
  <c r="BB476" i="1"/>
  <c r="V466" i="1"/>
  <c r="Z466" i="1"/>
  <c r="BA476" i="1"/>
  <c r="AF464" i="1"/>
  <c r="AD464" i="1"/>
  <c r="AY476" i="1"/>
  <c r="AB466" i="1"/>
  <c r="AC465" i="1"/>
  <c r="AE465" i="1"/>
  <c r="AN467" i="1"/>
  <c r="AP478" i="1"/>
  <c r="AU478" i="1"/>
  <c r="AQ477" i="1"/>
  <c r="AT477" i="1"/>
  <c r="AW478" i="1"/>
  <c r="AX477" i="1"/>
  <c r="AY477" i="1"/>
  <c r="AR476" i="1"/>
  <c r="AS476" i="1"/>
  <c r="AK403" i="1"/>
  <c r="U467" i="1"/>
  <c r="Y465" i="1"/>
  <c r="W465" i="1"/>
  <c r="X466" i="1"/>
  <c r="AG465" i="1"/>
  <c r="BB477" i="1"/>
  <c r="V467" i="1"/>
  <c r="Z467" i="1"/>
  <c r="AF465" i="1"/>
  <c r="AD465" i="1"/>
  <c r="BA477" i="1"/>
  <c r="AZ477" i="1"/>
  <c r="AP479" i="1"/>
  <c r="AU479" i="1"/>
  <c r="AQ478" i="1"/>
  <c r="AS478" i="1"/>
  <c r="AN468" i="1"/>
  <c r="AW479" i="1"/>
  <c r="AX478" i="1"/>
  <c r="BA478" i="1"/>
  <c r="AB467" i="1"/>
  <c r="AC466" i="1"/>
  <c r="AE466" i="1"/>
  <c r="AS477" i="1"/>
  <c r="AR477" i="1"/>
  <c r="AK404" i="1"/>
  <c r="AL404" i="1"/>
  <c r="AK405" i="1"/>
  <c r="U468" i="1"/>
  <c r="Y466" i="1"/>
  <c r="W466" i="1"/>
  <c r="W467" i="1"/>
  <c r="AG466" i="1"/>
  <c r="BB478" i="1"/>
  <c r="V468" i="1"/>
  <c r="Z468" i="1"/>
  <c r="AB468" i="1"/>
  <c r="AC467" i="1"/>
  <c r="AD467" i="1"/>
  <c r="AW480" i="1"/>
  <c r="AX479" i="1"/>
  <c r="AZ479" i="1"/>
  <c r="AZ478" i="1"/>
  <c r="AF466" i="1"/>
  <c r="AD466" i="1"/>
  <c r="AN469" i="1"/>
  <c r="AY478" i="1"/>
  <c r="AP480" i="1"/>
  <c r="AU480" i="1"/>
  <c r="AQ479" i="1"/>
  <c r="AR479" i="1"/>
  <c r="AR478" i="1"/>
  <c r="AT478" i="1"/>
  <c r="AL405" i="1"/>
  <c r="U469" i="1"/>
  <c r="Y467" i="1"/>
  <c r="X467" i="1"/>
  <c r="W468" i="1"/>
  <c r="AG467" i="1"/>
  <c r="BB479" i="1"/>
  <c r="V469" i="1"/>
  <c r="Z469" i="1"/>
  <c r="AF467" i="1"/>
  <c r="AY479" i="1"/>
  <c r="AE467" i="1"/>
  <c r="AP481" i="1"/>
  <c r="AU481" i="1"/>
  <c r="AQ480" i="1"/>
  <c r="AT480" i="1"/>
  <c r="AN470" i="1"/>
  <c r="AW481" i="1"/>
  <c r="AX480" i="1"/>
  <c r="AY480" i="1"/>
  <c r="BA479" i="1"/>
  <c r="AB469" i="1"/>
  <c r="AC468" i="1"/>
  <c r="AD468" i="1"/>
  <c r="AT479" i="1"/>
  <c r="AS479" i="1"/>
  <c r="AL406" i="1"/>
  <c r="AK406" i="1"/>
  <c r="AL407" i="1"/>
  <c r="U470" i="1"/>
  <c r="Y468" i="1"/>
  <c r="X468" i="1"/>
  <c r="X469" i="1"/>
  <c r="AG468" i="1"/>
  <c r="BB480" i="1"/>
  <c r="V470" i="1"/>
  <c r="X470" i="1"/>
  <c r="Z470" i="1"/>
  <c r="AF468" i="1"/>
  <c r="AE468" i="1"/>
  <c r="AW482" i="1"/>
  <c r="AX481" i="1"/>
  <c r="AZ481" i="1"/>
  <c r="AB470" i="1"/>
  <c r="AC469" i="1"/>
  <c r="AD469" i="1"/>
  <c r="AZ480" i="1"/>
  <c r="AN471" i="1"/>
  <c r="BA480" i="1"/>
  <c r="AP482" i="1"/>
  <c r="AU482" i="1"/>
  <c r="AQ481" i="1"/>
  <c r="AS481" i="1"/>
  <c r="AR480" i="1"/>
  <c r="AS480" i="1"/>
  <c r="AK407" i="1"/>
  <c r="AK408" i="1"/>
  <c r="U471" i="1"/>
  <c r="Y469" i="1"/>
  <c r="W469" i="1"/>
  <c r="AG469" i="1"/>
  <c r="BB481" i="1"/>
  <c r="V471" i="1"/>
  <c r="Z471" i="1"/>
  <c r="AY481" i="1"/>
  <c r="BA481" i="1"/>
  <c r="AF469" i="1"/>
  <c r="AN472" i="1"/>
  <c r="AP483" i="1"/>
  <c r="AU483" i="1"/>
  <c r="AQ482" i="1"/>
  <c r="AS482" i="1"/>
  <c r="AW483" i="1"/>
  <c r="AX482" i="1"/>
  <c r="BA482" i="1"/>
  <c r="AB471" i="1"/>
  <c r="AC470" i="1"/>
  <c r="AF470" i="1"/>
  <c r="AE469" i="1"/>
  <c r="AT481" i="1"/>
  <c r="AR481" i="1"/>
  <c r="AL408" i="1"/>
  <c r="AL409" i="1"/>
  <c r="U472" i="1"/>
  <c r="Y470" i="1"/>
  <c r="W470" i="1"/>
  <c r="W471" i="1"/>
  <c r="AG470" i="1"/>
  <c r="BB482" i="1"/>
  <c r="V472" i="1"/>
  <c r="Z472" i="1"/>
  <c r="AW484" i="1"/>
  <c r="AX483" i="1"/>
  <c r="AZ483" i="1"/>
  <c r="AB472" i="1"/>
  <c r="AC471" i="1"/>
  <c r="AF471" i="1"/>
  <c r="AE470" i="1"/>
  <c r="AP484" i="1"/>
  <c r="AU484" i="1"/>
  <c r="AQ483" i="1"/>
  <c r="AR483" i="1"/>
  <c r="AY482" i="1"/>
  <c r="AZ482" i="1"/>
  <c r="AD470" i="1"/>
  <c r="AN473" i="1"/>
  <c r="AR482" i="1"/>
  <c r="AT482" i="1"/>
  <c r="AK409" i="1"/>
  <c r="U473" i="1"/>
  <c r="Y471" i="1"/>
  <c r="X471" i="1"/>
  <c r="W472" i="1"/>
  <c r="AG471" i="1"/>
  <c r="BA483" i="1"/>
  <c r="BB483" i="1"/>
  <c r="V473" i="1"/>
  <c r="Z473" i="1"/>
  <c r="AD471" i="1"/>
  <c r="AE471" i="1"/>
  <c r="AY483" i="1"/>
  <c r="AP485" i="1"/>
  <c r="AU485" i="1"/>
  <c r="AQ484" i="1"/>
  <c r="AS484" i="1"/>
  <c r="AB473" i="1"/>
  <c r="AC472" i="1"/>
  <c r="AE472" i="1"/>
  <c r="AN474" i="1"/>
  <c r="AW485" i="1"/>
  <c r="AX484" i="1"/>
  <c r="BA484" i="1"/>
  <c r="AT483" i="1"/>
  <c r="AS483" i="1"/>
  <c r="AL410" i="1"/>
  <c r="AK410" i="1"/>
  <c r="AL411" i="1"/>
  <c r="U474" i="1"/>
  <c r="Y472" i="1"/>
  <c r="X472" i="1"/>
  <c r="W473" i="1"/>
  <c r="AG472" i="1"/>
  <c r="BB484" i="1"/>
  <c r="V474" i="1"/>
  <c r="W474" i="1"/>
  <c r="Z474" i="1"/>
  <c r="AF472" i="1"/>
  <c r="AN475" i="1"/>
  <c r="AB474" i="1"/>
  <c r="AC473" i="1"/>
  <c r="AF473" i="1"/>
  <c r="AD472" i="1"/>
  <c r="AZ484" i="1"/>
  <c r="AW486" i="1"/>
  <c r="AX485" i="1"/>
  <c r="AY485" i="1"/>
  <c r="AY484" i="1"/>
  <c r="AP486" i="1"/>
  <c r="AU486" i="1"/>
  <c r="AQ485" i="1"/>
  <c r="AS485" i="1"/>
  <c r="AR484" i="1"/>
  <c r="AT484" i="1"/>
  <c r="AK411" i="1"/>
  <c r="U475" i="1"/>
  <c r="Y473" i="1"/>
  <c r="X473" i="1"/>
  <c r="AG473" i="1"/>
  <c r="BA485" i="1"/>
  <c r="BB485" i="1"/>
  <c r="V475" i="1"/>
  <c r="Z475" i="1"/>
  <c r="AZ485" i="1"/>
  <c r="AD473" i="1"/>
  <c r="AE473" i="1"/>
  <c r="AB475" i="1"/>
  <c r="AC474" i="1"/>
  <c r="AE474" i="1"/>
  <c r="AP487" i="1"/>
  <c r="AU487" i="1"/>
  <c r="AQ486" i="1"/>
  <c r="AS486" i="1"/>
  <c r="AN476" i="1"/>
  <c r="AW487" i="1"/>
  <c r="AX486" i="1"/>
  <c r="AZ486" i="1"/>
  <c r="AR485" i="1"/>
  <c r="AT485" i="1"/>
  <c r="AK412" i="1"/>
  <c r="AL412" i="1"/>
  <c r="AL413" i="1"/>
  <c r="U476" i="1"/>
  <c r="Y474" i="1"/>
  <c r="X474" i="1"/>
  <c r="W475" i="1"/>
  <c r="AG474" i="1"/>
  <c r="BB486" i="1"/>
  <c r="V476" i="1"/>
  <c r="Z476" i="1"/>
  <c r="AF474" i="1"/>
  <c r="AD474" i="1"/>
  <c r="BA486" i="1"/>
  <c r="AW488" i="1"/>
  <c r="AX487" i="1"/>
  <c r="AY487" i="1"/>
  <c r="AY486" i="1"/>
  <c r="AN477" i="1"/>
  <c r="AP488" i="1"/>
  <c r="AU488" i="1"/>
  <c r="AQ487" i="1"/>
  <c r="AR487" i="1"/>
  <c r="AB476" i="1"/>
  <c r="AC475" i="1"/>
  <c r="AF475" i="1"/>
  <c r="AR486" i="1"/>
  <c r="AT486" i="1"/>
  <c r="AK413" i="1"/>
  <c r="AK414" i="1"/>
  <c r="U477" i="1"/>
  <c r="Y475" i="1"/>
  <c r="X475" i="1"/>
  <c r="W476" i="1"/>
  <c r="AG475" i="1"/>
  <c r="BB487" i="1"/>
  <c r="V477" i="1"/>
  <c r="W477" i="1"/>
  <c r="Z477" i="1"/>
  <c r="BA487" i="1"/>
  <c r="AZ487" i="1"/>
  <c r="AD475" i="1"/>
  <c r="AE475" i="1"/>
  <c r="AN478" i="1"/>
  <c r="AB477" i="1"/>
  <c r="AC476" i="1"/>
  <c r="AD476" i="1"/>
  <c r="AW489" i="1"/>
  <c r="AX488" i="1"/>
  <c r="BA488" i="1"/>
  <c r="AP489" i="1"/>
  <c r="AU489" i="1"/>
  <c r="AQ488" i="1"/>
  <c r="AS488" i="1"/>
  <c r="AT487" i="1"/>
  <c r="AS487" i="1"/>
  <c r="AL414" i="1"/>
  <c r="AK415" i="1"/>
  <c r="U478" i="1"/>
  <c r="Y476" i="1"/>
  <c r="X476" i="1"/>
  <c r="AG476" i="1"/>
  <c r="BB488" i="1"/>
  <c r="V478" i="1"/>
  <c r="Z478" i="1"/>
  <c r="AT488" i="1"/>
  <c r="AF476" i="1"/>
  <c r="AY488" i="1"/>
  <c r="AW490" i="1"/>
  <c r="AX489" i="1"/>
  <c r="BA489" i="1"/>
  <c r="AZ488" i="1"/>
  <c r="AE476" i="1"/>
  <c r="AN479" i="1"/>
  <c r="AP490" i="1"/>
  <c r="AU490" i="1"/>
  <c r="AQ489" i="1"/>
  <c r="AR489" i="1"/>
  <c r="AB478" i="1"/>
  <c r="AC477" i="1"/>
  <c r="AD477" i="1"/>
  <c r="AR488" i="1"/>
  <c r="AK416" i="1"/>
  <c r="AL415" i="1"/>
  <c r="U479" i="1"/>
  <c r="Y477" i="1"/>
  <c r="X477" i="1"/>
  <c r="W478" i="1"/>
  <c r="AG477" i="1"/>
  <c r="BB489" i="1"/>
  <c r="V479" i="1"/>
  <c r="Z479" i="1"/>
  <c r="AZ489" i="1"/>
  <c r="AF477" i="1"/>
  <c r="AE477" i="1"/>
  <c r="AY489" i="1"/>
  <c r="AN480" i="1"/>
  <c r="AP491" i="1"/>
  <c r="AU491" i="1"/>
  <c r="AQ490" i="1"/>
  <c r="AT490" i="1"/>
  <c r="AB479" i="1"/>
  <c r="AC478" i="1"/>
  <c r="AE478" i="1"/>
  <c r="AW491" i="1"/>
  <c r="AX490" i="1"/>
  <c r="AZ490" i="1"/>
  <c r="AT489" i="1"/>
  <c r="AS489" i="1"/>
  <c r="AL416" i="1"/>
  <c r="AL417" i="1"/>
  <c r="U480" i="1"/>
  <c r="Y478" i="1"/>
  <c r="X478" i="1"/>
  <c r="W479" i="1"/>
  <c r="AG478" i="1"/>
  <c r="BB490" i="1"/>
  <c r="V480" i="1"/>
  <c r="Z480" i="1"/>
  <c r="BA490" i="1"/>
  <c r="AD478" i="1"/>
  <c r="AY490" i="1"/>
  <c r="AB480" i="1"/>
  <c r="AC479" i="1"/>
  <c r="AF479" i="1"/>
  <c r="AN481" i="1"/>
  <c r="AW492" i="1"/>
  <c r="AX491" i="1"/>
  <c r="AY491" i="1"/>
  <c r="AP492" i="1"/>
  <c r="AU492" i="1"/>
  <c r="AQ491" i="1"/>
  <c r="AR491" i="1"/>
  <c r="AF478" i="1"/>
  <c r="AS490" i="1"/>
  <c r="AR490" i="1"/>
  <c r="AK417" i="1"/>
  <c r="U481" i="1"/>
  <c r="Y479" i="1"/>
  <c r="X479" i="1"/>
  <c r="X480" i="1"/>
  <c r="AG479" i="1"/>
  <c r="BB491" i="1"/>
  <c r="V481" i="1"/>
  <c r="Z481" i="1"/>
  <c r="AD479" i="1"/>
  <c r="AE479" i="1"/>
  <c r="AT491" i="1"/>
  <c r="BA491" i="1"/>
  <c r="AP493" i="1"/>
  <c r="AU493" i="1"/>
  <c r="AQ492" i="1"/>
  <c r="AT492" i="1"/>
  <c r="AW493" i="1"/>
  <c r="AX492" i="1"/>
  <c r="BA492" i="1"/>
  <c r="AZ491" i="1"/>
  <c r="AN482" i="1"/>
  <c r="AB481" i="1"/>
  <c r="AC480" i="1"/>
  <c r="AE480" i="1"/>
  <c r="AS491" i="1"/>
  <c r="AL418" i="1"/>
  <c r="AK418" i="1"/>
  <c r="AL419" i="1"/>
  <c r="U482" i="1"/>
  <c r="Y480" i="1"/>
  <c r="W480" i="1"/>
  <c r="X481" i="1"/>
  <c r="AG480" i="1"/>
  <c r="BB492" i="1"/>
  <c r="V482" i="1"/>
  <c r="W482" i="1"/>
  <c r="Z482" i="1"/>
  <c r="AF480" i="1"/>
  <c r="AZ492" i="1"/>
  <c r="AD480" i="1"/>
  <c r="AN483" i="1"/>
  <c r="AY492" i="1"/>
  <c r="AB482" i="1"/>
  <c r="AC481" i="1"/>
  <c r="AF481" i="1"/>
  <c r="AW494" i="1"/>
  <c r="AX493" i="1"/>
  <c r="AZ493" i="1"/>
  <c r="AP494" i="1"/>
  <c r="AU494" i="1"/>
  <c r="AQ493" i="1"/>
  <c r="AS493" i="1"/>
  <c r="AR492" i="1"/>
  <c r="AS492" i="1"/>
  <c r="AK419" i="1"/>
  <c r="U483" i="1"/>
  <c r="Y481" i="1"/>
  <c r="W481" i="1"/>
  <c r="AG481" i="1"/>
  <c r="BB493" i="1"/>
  <c r="V483" i="1"/>
  <c r="Z483" i="1"/>
  <c r="AD481" i="1"/>
  <c r="AE481" i="1"/>
  <c r="AP495" i="1"/>
  <c r="AU495" i="1"/>
  <c r="AQ494" i="1"/>
  <c r="AT494" i="1"/>
  <c r="AW495" i="1"/>
  <c r="AX494" i="1"/>
  <c r="AZ494" i="1"/>
  <c r="AY493" i="1"/>
  <c r="AB483" i="1"/>
  <c r="AC482" i="1"/>
  <c r="AE482" i="1"/>
  <c r="BA493" i="1"/>
  <c r="AN484" i="1"/>
  <c r="AT493" i="1"/>
  <c r="AR493" i="1"/>
  <c r="AL420" i="1"/>
  <c r="AK420" i="1"/>
  <c r="U484" i="1"/>
  <c r="Y482" i="1"/>
  <c r="X482" i="1"/>
  <c r="X483" i="1"/>
  <c r="AG482" i="1"/>
  <c r="BB494" i="1"/>
  <c r="V484" i="1"/>
  <c r="Z484" i="1"/>
  <c r="AB484" i="1"/>
  <c r="AC483" i="1"/>
  <c r="AF483" i="1"/>
  <c r="AY494" i="1"/>
  <c r="BA494" i="1"/>
  <c r="AN485" i="1"/>
  <c r="AD482" i="1"/>
  <c r="AW496" i="1"/>
  <c r="AX495" i="1"/>
  <c r="AZ495" i="1"/>
  <c r="AF482" i="1"/>
  <c r="AP496" i="1"/>
  <c r="AU496" i="1"/>
  <c r="AQ495" i="1"/>
  <c r="AR495" i="1"/>
  <c r="AS494" i="1"/>
  <c r="AR494" i="1"/>
  <c r="AK422" i="1"/>
  <c r="AK421" i="1"/>
  <c r="AL421" i="1"/>
  <c r="U485" i="1"/>
  <c r="Y483" i="1"/>
  <c r="W483" i="1"/>
  <c r="W484" i="1"/>
  <c r="AG483" i="1"/>
  <c r="AY495" i="1"/>
  <c r="BB495" i="1"/>
  <c r="V485" i="1"/>
  <c r="Z485" i="1"/>
  <c r="BA495" i="1"/>
  <c r="AD483" i="1"/>
  <c r="AE483" i="1"/>
  <c r="AW497" i="1"/>
  <c r="AX496" i="1"/>
  <c r="AZ496" i="1"/>
  <c r="AN486" i="1"/>
  <c r="AP497" i="1"/>
  <c r="AU497" i="1"/>
  <c r="AQ496" i="1"/>
  <c r="AS496" i="1"/>
  <c r="AB485" i="1"/>
  <c r="AC484" i="1"/>
  <c r="AD484" i="1"/>
  <c r="AS495" i="1"/>
  <c r="AT495" i="1"/>
  <c r="AL422" i="1"/>
  <c r="U486" i="1"/>
  <c r="Y484" i="1"/>
  <c r="X484" i="1"/>
  <c r="W485" i="1"/>
  <c r="AG484" i="1"/>
  <c r="BB496" i="1"/>
  <c r="V486" i="1"/>
  <c r="Z486" i="1"/>
  <c r="AY496" i="1"/>
  <c r="BA496" i="1"/>
  <c r="AF484" i="1"/>
  <c r="AE484" i="1"/>
  <c r="AP498" i="1"/>
  <c r="AU498" i="1"/>
  <c r="AQ497" i="1"/>
  <c r="AS497" i="1"/>
  <c r="AN487" i="1"/>
  <c r="AB486" i="1"/>
  <c r="AC485" i="1"/>
  <c r="AD485" i="1"/>
  <c r="AW498" i="1"/>
  <c r="AX497" i="1"/>
  <c r="BA497" i="1"/>
  <c r="AT496" i="1"/>
  <c r="AR496" i="1"/>
  <c r="AK423" i="1"/>
  <c r="AL423" i="1"/>
  <c r="AK424" i="1"/>
  <c r="U487" i="1"/>
  <c r="Y485" i="1"/>
  <c r="X485" i="1"/>
  <c r="X486" i="1"/>
  <c r="AG485" i="1"/>
  <c r="BB497" i="1"/>
  <c r="V487" i="1"/>
  <c r="Z487" i="1"/>
  <c r="AY497" i="1"/>
  <c r="AE485" i="1"/>
  <c r="AF485" i="1"/>
  <c r="AZ497" i="1"/>
  <c r="AW499" i="1"/>
  <c r="AX498" i="1"/>
  <c r="AY498" i="1"/>
  <c r="AN488" i="1"/>
  <c r="AP499" i="1"/>
  <c r="AU499" i="1"/>
  <c r="AQ498" i="1"/>
  <c r="AS498" i="1"/>
  <c r="AB487" i="1"/>
  <c r="AC486" i="1"/>
  <c r="AE486" i="1"/>
  <c r="AT497" i="1"/>
  <c r="AR497" i="1"/>
  <c r="AL424" i="1"/>
  <c r="AL425" i="1"/>
  <c r="U488" i="1"/>
  <c r="Y486" i="1"/>
  <c r="W486" i="1"/>
  <c r="X487" i="1"/>
  <c r="AG486" i="1"/>
  <c r="BB498" i="1"/>
  <c r="V488" i="1"/>
  <c r="Z488" i="1"/>
  <c r="AZ498" i="1"/>
  <c r="BA498" i="1"/>
  <c r="AD486" i="1"/>
  <c r="AF486" i="1"/>
  <c r="AB488" i="1"/>
  <c r="AC487" i="1"/>
  <c r="AF487" i="1"/>
  <c r="AP500" i="1"/>
  <c r="AU500" i="1"/>
  <c r="AQ499" i="1"/>
  <c r="AR499" i="1"/>
  <c r="AN489" i="1"/>
  <c r="AW500" i="1"/>
  <c r="AX499" i="1"/>
  <c r="AZ499" i="1"/>
  <c r="AR498" i="1"/>
  <c r="AT498" i="1"/>
  <c r="AK425" i="1"/>
  <c r="U489" i="1"/>
  <c r="Y487" i="1"/>
  <c r="W487" i="1"/>
  <c r="X488" i="1"/>
  <c r="AG487" i="1"/>
  <c r="BB499" i="1"/>
  <c r="V489" i="1"/>
  <c r="Z489" i="1"/>
  <c r="BA499" i="1"/>
  <c r="AY499" i="1"/>
  <c r="AE487" i="1"/>
  <c r="AD487" i="1"/>
  <c r="AW501" i="1"/>
  <c r="AX500" i="1"/>
  <c r="AZ500" i="1"/>
  <c r="AN490" i="1"/>
  <c r="AP501" i="1"/>
  <c r="AU501" i="1"/>
  <c r="AQ500" i="1"/>
  <c r="AT500" i="1"/>
  <c r="AB489" i="1"/>
  <c r="AC488" i="1"/>
  <c r="AE488" i="1"/>
  <c r="AS499" i="1"/>
  <c r="AT499" i="1"/>
  <c r="AK426" i="1"/>
  <c r="AL426" i="1"/>
  <c r="AL427" i="1"/>
  <c r="U490" i="1"/>
  <c r="Y488" i="1"/>
  <c r="W488" i="1"/>
  <c r="X489" i="1"/>
  <c r="AG488" i="1"/>
  <c r="BB500" i="1"/>
  <c r="V490" i="1"/>
  <c r="Z490" i="1"/>
  <c r="AY500" i="1"/>
  <c r="BA500" i="1"/>
  <c r="AF488" i="1"/>
  <c r="AD488" i="1"/>
  <c r="AP502" i="1"/>
  <c r="AU502" i="1"/>
  <c r="AQ501" i="1"/>
  <c r="AR501" i="1"/>
  <c r="AN491" i="1"/>
  <c r="AB490" i="1"/>
  <c r="AC489" i="1"/>
  <c r="AF489" i="1"/>
  <c r="AW502" i="1"/>
  <c r="AX501" i="1"/>
  <c r="BA501" i="1"/>
  <c r="AS500" i="1"/>
  <c r="AR500" i="1"/>
  <c r="AK427" i="1"/>
  <c r="U491" i="1"/>
  <c r="Y489" i="1"/>
  <c r="W489" i="1"/>
  <c r="W490" i="1"/>
  <c r="AG489" i="1"/>
  <c r="BB501" i="1"/>
  <c r="V491" i="1"/>
  <c r="Z491" i="1"/>
  <c r="AE489" i="1"/>
  <c r="AZ501" i="1"/>
  <c r="AB491" i="1"/>
  <c r="AC490" i="1"/>
  <c r="AE490" i="1"/>
  <c r="AW503" i="1"/>
  <c r="AX502" i="1"/>
  <c r="BA502" i="1"/>
  <c r="AY501" i="1"/>
  <c r="AN492" i="1"/>
  <c r="AD489" i="1"/>
  <c r="AP503" i="1"/>
  <c r="AU503" i="1"/>
  <c r="AQ502" i="1"/>
  <c r="AT502" i="1"/>
  <c r="AT501" i="1"/>
  <c r="AS501" i="1"/>
  <c r="AL428" i="1"/>
  <c r="AK428" i="1"/>
  <c r="AK429" i="1"/>
  <c r="U492" i="1"/>
  <c r="Y490" i="1"/>
  <c r="X490" i="1"/>
  <c r="X491" i="1"/>
  <c r="AG490" i="1"/>
  <c r="BB502" i="1"/>
  <c r="V492" i="1"/>
  <c r="Z492" i="1"/>
  <c r="AF490" i="1"/>
  <c r="AD490" i="1"/>
  <c r="AY502" i="1"/>
  <c r="AN493" i="1"/>
  <c r="AZ502" i="1"/>
  <c r="AP504" i="1"/>
  <c r="AU504" i="1"/>
  <c r="AQ503" i="1"/>
  <c r="AR503" i="1"/>
  <c r="AB492" i="1"/>
  <c r="AC491" i="1"/>
  <c r="AE491" i="1"/>
  <c r="AW504" i="1"/>
  <c r="AX503" i="1"/>
  <c r="AY503" i="1"/>
  <c r="AS502" i="1"/>
  <c r="AR502" i="1"/>
  <c r="AL429" i="1"/>
  <c r="AL430" i="1"/>
  <c r="U493" i="1"/>
  <c r="Y491" i="1"/>
  <c r="W491" i="1"/>
  <c r="X492" i="1"/>
  <c r="AG491" i="1"/>
  <c r="BB503" i="1"/>
  <c r="V493" i="1"/>
  <c r="W493" i="1"/>
  <c r="Z493" i="1"/>
  <c r="BA503" i="1"/>
  <c r="AZ503" i="1"/>
  <c r="AF491" i="1"/>
  <c r="AB493" i="1"/>
  <c r="AC492" i="1"/>
  <c r="AE492" i="1"/>
  <c r="AW505" i="1"/>
  <c r="AX504" i="1"/>
  <c r="BA504" i="1"/>
  <c r="AP505" i="1"/>
  <c r="AU505" i="1"/>
  <c r="AQ504" i="1"/>
  <c r="AS504" i="1"/>
  <c r="AD491" i="1"/>
  <c r="AN494" i="1"/>
  <c r="AT503" i="1"/>
  <c r="AS503" i="1"/>
  <c r="AK430" i="1"/>
  <c r="AL431" i="1"/>
  <c r="U494" i="1"/>
  <c r="Y492" i="1"/>
  <c r="W492" i="1"/>
  <c r="AG492" i="1"/>
  <c r="BB504" i="1"/>
  <c r="V494" i="1"/>
  <c r="Z494" i="1"/>
  <c r="AF492" i="1"/>
  <c r="AD492" i="1"/>
  <c r="AY504" i="1"/>
  <c r="AW506" i="1"/>
  <c r="AX505" i="1"/>
  <c r="AY505" i="1"/>
  <c r="AN495" i="1"/>
  <c r="AP506" i="1"/>
  <c r="AU506" i="1"/>
  <c r="AQ505" i="1"/>
  <c r="AS505" i="1"/>
  <c r="AZ504" i="1"/>
  <c r="AB494" i="1"/>
  <c r="AC493" i="1"/>
  <c r="AF493" i="1"/>
  <c r="AT504" i="1"/>
  <c r="AR504" i="1"/>
  <c r="AK431" i="1"/>
  <c r="AK432" i="1"/>
  <c r="U495" i="1"/>
  <c r="Y493" i="1"/>
  <c r="X493" i="1"/>
  <c r="W494" i="1"/>
  <c r="AG493" i="1"/>
  <c r="BB505" i="1"/>
  <c r="V495" i="1"/>
  <c r="Z495" i="1"/>
  <c r="AD493" i="1"/>
  <c r="BA505" i="1"/>
  <c r="AZ505" i="1"/>
  <c r="AE493" i="1"/>
  <c r="AW507" i="1"/>
  <c r="AX506" i="1"/>
  <c r="BA506" i="1"/>
  <c r="AP507" i="1"/>
  <c r="AU507" i="1"/>
  <c r="AQ506" i="1"/>
  <c r="AR506" i="1"/>
  <c r="AN496" i="1"/>
  <c r="AB495" i="1"/>
  <c r="AC494" i="1"/>
  <c r="AE494" i="1"/>
  <c r="AT505" i="1"/>
  <c r="AR505" i="1"/>
  <c r="AL432" i="1"/>
  <c r="AL433" i="1"/>
  <c r="U496" i="1"/>
  <c r="Y494" i="1"/>
  <c r="X494" i="1"/>
  <c r="X495" i="1"/>
  <c r="AG494" i="1"/>
  <c r="BB506" i="1"/>
  <c r="V496" i="1"/>
  <c r="Z496" i="1"/>
  <c r="AZ506" i="1"/>
  <c r="AD494" i="1"/>
  <c r="AP508" i="1"/>
  <c r="AU508" i="1"/>
  <c r="AQ507" i="1"/>
  <c r="AR507" i="1"/>
  <c r="AB496" i="1"/>
  <c r="AC495" i="1"/>
  <c r="AD495" i="1"/>
  <c r="AN497" i="1"/>
  <c r="AF494" i="1"/>
  <c r="AY506" i="1"/>
  <c r="AW508" i="1"/>
  <c r="AX507" i="1"/>
  <c r="AZ507" i="1"/>
  <c r="AT506" i="1"/>
  <c r="AS506" i="1"/>
  <c r="AK433" i="1"/>
  <c r="U497" i="1"/>
  <c r="Y495" i="1"/>
  <c r="W495" i="1"/>
  <c r="W496" i="1"/>
  <c r="AG495" i="1"/>
  <c r="BB507" i="1"/>
  <c r="V497" i="1"/>
  <c r="Z497" i="1"/>
  <c r="BA507" i="1"/>
  <c r="AE495" i="1"/>
  <c r="AN498" i="1"/>
  <c r="AB497" i="1"/>
  <c r="AC496" i="1"/>
  <c r="AE496" i="1"/>
  <c r="AW509" i="1"/>
  <c r="AX508" i="1"/>
  <c r="AZ508" i="1"/>
  <c r="AP509" i="1"/>
  <c r="AU509" i="1"/>
  <c r="AQ508" i="1"/>
  <c r="AT508" i="1"/>
  <c r="AF495" i="1"/>
  <c r="AY507" i="1"/>
  <c r="AS507" i="1"/>
  <c r="AT507" i="1"/>
  <c r="AK434" i="1"/>
  <c r="AL434" i="1"/>
  <c r="AK435" i="1"/>
  <c r="U498" i="1"/>
  <c r="Y496" i="1"/>
  <c r="X496" i="1"/>
  <c r="W497" i="1"/>
  <c r="AG496" i="1"/>
  <c r="BB508" i="1"/>
  <c r="V498" i="1"/>
  <c r="Z498" i="1"/>
  <c r="AY508" i="1"/>
  <c r="AF496" i="1"/>
  <c r="AB498" i="1"/>
  <c r="AC497" i="1"/>
  <c r="AF497" i="1"/>
  <c r="AP510" i="1"/>
  <c r="AU510" i="1"/>
  <c r="AQ509" i="1"/>
  <c r="AR509" i="1"/>
  <c r="BA508" i="1"/>
  <c r="AW510" i="1"/>
  <c r="AX509" i="1"/>
  <c r="AY509" i="1"/>
  <c r="AD496" i="1"/>
  <c r="AN499" i="1"/>
  <c r="AS508" i="1"/>
  <c r="AR508" i="1"/>
  <c r="AL435" i="1"/>
  <c r="AL436" i="1"/>
  <c r="U499" i="1"/>
  <c r="Y497" i="1"/>
  <c r="X497" i="1"/>
  <c r="W498" i="1"/>
  <c r="AG497" i="1"/>
  <c r="BB509" i="1"/>
  <c r="V499" i="1"/>
  <c r="Z499" i="1"/>
  <c r="AD497" i="1"/>
  <c r="AE497" i="1"/>
  <c r="AW511" i="1"/>
  <c r="BB511" i="1"/>
  <c r="AX510" i="1"/>
  <c r="AY510" i="1"/>
  <c r="AZ509" i="1"/>
  <c r="AP511" i="1"/>
  <c r="AU511" i="1"/>
  <c r="AQ510" i="1"/>
  <c r="AR510" i="1"/>
  <c r="BA509" i="1"/>
  <c r="AN500" i="1"/>
  <c r="AB499" i="1"/>
  <c r="AC498" i="1"/>
  <c r="AD498" i="1"/>
  <c r="AT509" i="1"/>
  <c r="AS509" i="1"/>
  <c r="AK436" i="1"/>
  <c r="U500" i="1"/>
  <c r="Y498" i="1"/>
  <c r="X498" i="1"/>
  <c r="X499" i="1"/>
  <c r="AG498" i="1"/>
  <c r="BB510" i="1"/>
  <c r="V500" i="1"/>
  <c r="Z500" i="1"/>
  <c r="BA510" i="1"/>
  <c r="AZ510" i="1"/>
  <c r="AF498" i="1"/>
  <c r="AB500" i="1"/>
  <c r="AC499" i="1"/>
  <c r="AE499" i="1"/>
  <c r="AP512" i="1"/>
  <c r="AU512" i="1"/>
  <c r="AQ511" i="1"/>
  <c r="AR511" i="1"/>
  <c r="AE498" i="1"/>
  <c r="AN501" i="1"/>
  <c r="AW512" i="1"/>
  <c r="BB512" i="1"/>
  <c r="AX511" i="1"/>
  <c r="AZ511" i="1"/>
  <c r="AT510" i="1"/>
  <c r="AS510" i="1"/>
  <c r="AK438" i="1"/>
  <c r="AL437" i="1"/>
  <c r="AK437" i="1"/>
  <c r="U501" i="1"/>
  <c r="Y499" i="1"/>
  <c r="W499" i="1"/>
  <c r="W500" i="1"/>
  <c r="AG499" i="1"/>
  <c r="V501" i="1"/>
  <c r="Z501" i="1"/>
  <c r="BA511" i="1"/>
  <c r="AY511" i="1"/>
  <c r="AF499" i="1"/>
  <c r="AD499" i="1"/>
  <c r="AP513" i="1"/>
  <c r="AU513" i="1"/>
  <c r="AQ512" i="1"/>
  <c r="AT512" i="1"/>
  <c r="AB501" i="1"/>
  <c r="AC500" i="1"/>
  <c r="AD500" i="1"/>
  <c r="AN502" i="1"/>
  <c r="AW513" i="1"/>
  <c r="BB513" i="1"/>
  <c r="AX512" i="1"/>
  <c r="AY512" i="1"/>
  <c r="AT511" i="1"/>
  <c r="AS511" i="1"/>
  <c r="AL438" i="1"/>
  <c r="AK439" i="1"/>
  <c r="U502" i="1"/>
  <c r="Y500" i="1"/>
  <c r="X500" i="1"/>
  <c r="W501" i="1"/>
  <c r="AG500" i="1"/>
  <c r="V502" i="1"/>
  <c r="Z502" i="1"/>
  <c r="AW514" i="1"/>
  <c r="BB514" i="1"/>
  <c r="AX513" i="1"/>
  <c r="AY513" i="1"/>
  <c r="AF500" i="1"/>
  <c r="AB502" i="1"/>
  <c r="AC501" i="1"/>
  <c r="AF501" i="1"/>
  <c r="AN503" i="1"/>
  <c r="AZ512" i="1"/>
  <c r="AE500" i="1"/>
  <c r="BA512" i="1"/>
  <c r="AP514" i="1"/>
  <c r="AU514" i="1"/>
  <c r="AQ513" i="1"/>
  <c r="AR513" i="1"/>
  <c r="BA513" i="1"/>
  <c r="AR512" i="1"/>
  <c r="AS512" i="1"/>
  <c r="AL439" i="1"/>
  <c r="AK440" i="1"/>
  <c r="U503" i="1"/>
  <c r="Y501" i="1"/>
  <c r="X501" i="1"/>
  <c r="W502" i="1"/>
  <c r="AG501" i="1"/>
  <c r="AZ513" i="1"/>
  <c r="V503" i="1"/>
  <c r="Z503" i="1"/>
  <c r="AB503" i="1"/>
  <c r="AC502" i="1"/>
  <c r="AD502" i="1"/>
  <c r="AN504" i="1"/>
  <c r="AP515" i="1"/>
  <c r="AU515" i="1"/>
  <c r="AQ514" i="1"/>
  <c r="AT514" i="1"/>
  <c r="AD501" i="1"/>
  <c r="AE501" i="1"/>
  <c r="AW515" i="1"/>
  <c r="BB515" i="1"/>
  <c r="AX514" i="1"/>
  <c r="BA514" i="1"/>
  <c r="AT513" i="1"/>
  <c r="AS513" i="1"/>
  <c r="AL441" i="1"/>
  <c r="AL440" i="1"/>
  <c r="U504" i="1"/>
  <c r="Y502" i="1"/>
  <c r="X502" i="1"/>
  <c r="X503" i="1"/>
  <c r="AF502" i="1"/>
  <c r="AE502" i="1"/>
  <c r="AG502" i="1"/>
  <c r="V504" i="1"/>
  <c r="Z504" i="1"/>
  <c r="AY514" i="1"/>
  <c r="AZ514" i="1"/>
  <c r="AP516" i="1"/>
  <c r="AU516" i="1"/>
  <c r="AQ515" i="1"/>
  <c r="AR515" i="1"/>
  <c r="AW516" i="1"/>
  <c r="BB516" i="1"/>
  <c r="AX515" i="1"/>
  <c r="BA515" i="1"/>
  <c r="AN505" i="1"/>
  <c r="AB504" i="1"/>
  <c r="AC503" i="1"/>
  <c r="AD503" i="1"/>
  <c r="AR514" i="1"/>
  <c r="AS514" i="1"/>
  <c r="AK441" i="1"/>
  <c r="U505" i="1"/>
  <c r="Y503" i="1"/>
  <c r="W503" i="1"/>
  <c r="W504" i="1"/>
  <c r="AG503" i="1"/>
  <c r="V505" i="1"/>
  <c r="Z505" i="1"/>
  <c r="AZ515" i="1"/>
  <c r="AE503" i="1"/>
  <c r="AF503" i="1"/>
  <c r="AN506" i="1"/>
  <c r="AY515" i="1"/>
  <c r="AW517" i="1"/>
  <c r="BB517" i="1"/>
  <c r="AX516" i="1"/>
  <c r="AZ516" i="1"/>
  <c r="AB505" i="1"/>
  <c r="AC504" i="1"/>
  <c r="AE504" i="1"/>
  <c r="AP517" i="1"/>
  <c r="AU517" i="1"/>
  <c r="AQ516" i="1"/>
  <c r="AT516" i="1"/>
  <c r="AT515" i="1"/>
  <c r="AS515" i="1"/>
  <c r="AL442" i="1"/>
  <c r="AK442" i="1"/>
  <c r="U506" i="1"/>
  <c r="Y504" i="1"/>
  <c r="X504" i="1"/>
  <c r="W505" i="1"/>
  <c r="AG504" i="1"/>
  <c r="V506" i="1"/>
  <c r="Z506" i="1"/>
  <c r="AY516" i="1"/>
  <c r="AD504" i="1"/>
  <c r="AF504" i="1"/>
  <c r="AB506" i="1"/>
  <c r="AC505" i="1"/>
  <c r="AF505" i="1"/>
  <c r="AW518" i="1"/>
  <c r="BB518" i="1"/>
  <c r="AX517" i="1"/>
  <c r="AY517" i="1"/>
  <c r="BA516" i="1"/>
  <c r="AN507" i="1"/>
  <c r="AP518" i="1"/>
  <c r="AU518" i="1"/>
  <c r="AQ517" i="1"/>
  <c r="AS517" i="1"/>
  <c r="AR516" i="1"/>
  <c r="AS516" i="1"/>
  <c r="AL443" i="1"/>
  <c r="AK443" i="1"/>
  <c r="U507" i="1"/>
  <c r="Y505" i="1"/>
  <c r="X505" i="1"/>
  <c r="W506" i="1"/>
  <c r="AG505" i="1"/>
  <c r="V507" i="1"/>
  <c r="Z507" i="1"/>
  <c r="BA517" i="1"/>
  <c r="AD505" i="1"/>
  <c r="AE505" i="1"/>
  <c r="AZ517" i="1"/>
  <c r="AN508" i="1"/>
  <c r="AW519" i="1"/>
  <c r="BB519" i="1"/>
  <c r="AX518" i="1"/>
  <c r="AY518" i="1"/>
  <c r="AP519" i="1"/>
  <c r="AU519" i="1"/>
  <c r="AQ518" i="1"/>
  <c r="AR518" i="1"/>
  <c r="AB507" i="1"/>
  <c r="AC506" i="1"/>
  <c r="AD506" i="1"/>
  <c r="AR517" i="1"/>
  <c r="AT517" i="1"/>
  <c r="AK444" i="1"/>
  <c r="AL445" i="1"/>
  <c r="AL444" i="1"/>
  <c r="U508" i="1"/>
  <c r="Y506" i="1"/>
  <c r="X506" i="1"/>
  <c r="X507" i="1"/>
  <c r="AG506" i="1"/>
  <c r="V508" i="1"/>
  <c r="Z508" i="1"/>
  <c r="AE506" i="1"/>
  <c r="AB508" i="1"/>
  <c r="AC507" i="1"/>
  <c r="AE507" i="1"/>
  <c r="AZ518" i="1"/>
  <c r="AW520" i="1"/>
  <c r="BB520" i="1"/>
  <c r="AX519" i="1"/>
  <c r="AZ519" i="1"/>
  <c r="BA518" i="1"/>
  <c r="AF506" i="1"/>
  <c r="AP520" i="1"/>
  <c r="AU520" i="1"/>
  <c r="AQ519" i="1"/>
  <c r="AR519" i="1"/>
  <c r="AN509" i="1"/>
  <c r="AT518" i="1"/>
  <c r="AS518" i="1"/>
  <c r="AK445" i="1"/>
  <c r="AK446" i="1"/>
  <c r="U509" i="1"/>
  <c r="Y507" i="1"/>
  <c r="W507" i="1"/>
  <c r="X508" i="1"/>
  <c r="AG507" i="1"/>
  <c r="V509" i="1"/>
  <c r="Z509" i="1"/>
  <c r="BA519" i="1"/>
  <c r="AD507" i="1"/>
  <c r="AY519" i="1"/>
  <c r="AF507" i="1"/>
  <c r="AW521" i="1"/>
  <c r="BB521" i="1"/>
  <c r="AX520" i="1"/>
  <c r="BA520" i="1"/>
  <c r="AN510" i="1"/>
  <c r="AP521" i="1"/>
  <c r="AU521" i="1"/>
  <c r="AQ520" i="1"/>
  <c r="AB509" i="1"/>
  <c r="AC508" i="1"/>
  <c r="AE508" i="1"/>
  <c r="AR520" i="1"/>
  <c r="AS519" i="1"/>
  <c r="AT519" i="1"/>
  <c r="AL446" i="1"/>
  <c r="AK447" i="1"/>
  <c r="U510" i="1"/>
  <c r="Y508" i="1"/>
  <c r="W508" i="1"/>
  <c r="W509" i="1"/>
  <c r="AG508" i="1"/>
  <c r="V510" i="1"/>
  <c r="Z510" i="1"/>
  <c r="AY520" i="1"/>
  <c r="AZ520" i="1"/>
  <c r="AF508" i="1"/>
  <c r="AD508" i="1"/>
  <c r="AN511" i="1"/>
  <c r="AB510" i="1"/>
  <c r="AC509" i="1"/>
  <c r="AD509" i="1"/>
  <c r="AP522" i="1"/>
  <c r="AU522" i="1"/>
  <c r="AQ521" i="1"/>
  <c r="AS521" i="1"/>
  <c r="AW522" i="1"/>
  <c r="BB522" i="1"/>
  <c r="AX521" i="1"/>
  <c r="AZ521" i="1"/>
  <c r="AT520" i="1"/>
  <c r="AS520" i="1"/>
  <c r="AL447" i="1"/>
  <c r="AK448" i="1"/>
  <c r="U511" i="1"/>
  <c r="Y509" i="1"/>
  <c r="X509" i="1"/>
  <c r="W510" i="1"/>
  <c r="AG509" i="1"/>
  <c r="V511" i="1"/>
  <c r="Z511" i="1"/>
  <c r="AF509" i="1"/>
  <c r="AE509" i="1"/>
  <c r="AW523" i="1"/>
  <c r="BB523" i="1"/>
  <c r="AX522" i="1"/>
  <c r="AZ522" i="1"/>
  <c r="AB511" i="1"/>
  <c r="AC510" i="1"/>
  <c r="AE510" i="1"/>
  <c r="AP523" i="1"/>
  <c r="AU523" i="1"/>
  <c r="AQ522" i="1"/>
  <c r="AS522" i="1"/>
  <c r="BA521" i="1"/>
  <c r="AY521" i="1"/>
  <c r="AN512" i="1"/>
  <c r="AT521" i="1"/>
  <c r="AR521" i="1"/>
  <c r="AL448" i="1"/>
  <c r="AL449" i="1"/>
  <c r="U512" i="1"/>
  <c r="Y510" i="1"/>
  <c r="X510" i="1"/>
  <c r="X511" i="1"/>
  <c r="AG510" i="1"/>
  <c r="V512" i="1"/>
  <c r="Z512" i="1"/>
  <c r="BA522" i="1"/>
  <c r="AY522" i="1"/>
  <c r="AF510" i="1"/>
  <c r="AD510" i="1"/>
  <c r="AP524" i="1"/>
  <c r="AU524" i="1"/>
  <c r="AQ523" i="1"/>
  <c r="AR523" i="1"/>
  <c r="AB512" i="1"/>
  <c r="AC511" i="1"/>
  <c r="AD511" i="1"/>
  <c r="AN513" i="1"/>
  <c r="AW524" i="1"/>
  <c r="BB524" i="1"/>
  <c r="AX523" i="1"/>
  <c r="AZ523" i="1"/>
  <c r="AR522" i="1"/>
  <c r="AT522" i="1"/>
  <c r="AK449" i="1"/>
  <c r="U513" i="1"/>
  <c r="Y511" i="1"/>
  <c r="W511" i="1"/>
  <c r="W512" i="1"/>
  <c r="AG511" i="1"/>
  <c r="V513" i="1"/>
  <c r="Z513" i="1"/>
  <c r="AF511" i="1"/>
  <c r="AN514" i="1"/>
  <c r="AE511" i="1"/>
  <c r="AB513" i="1"/>
  <c r="AC512" i="1"/>
  <c r="AE512" i="1"/>
  <c r="AW525" i="1"/>
  <c r="BB525" i="1"/>
  <c r="AX524" i="1"/>
  <c r="BA524" i="1"/>
  <c r="BA523" i="1"/>
  <c r="AY523" i="1"/>
  <c r="AP525" i="1"/>
  <c r="AU525" i="1"/>
  <c r="AQ524" i="1"/>
  <c r="AR524" i="1"/>
  <c r="AT523" i="1"/>
  <c r="AS523" i="1"/>
  <c r="AK450" i="1"/>
  <c r="AL450" i="1"/>
  <c r="U514" i="1"/>
  <c r="Y512" i="1"/>
  <c r="X512" i="1"/>
  <c r="X513" i="1"/>
  <c r="AG512" i="1"/>
  <c r="V514" i="1"/>
  <c r="Z514" i="1"/>
  <c r="AF512" i="1"/>
  <c r="AB514" i="1"/>
  <c r="AC513" i="1"/>
  <c r="AF513" i="1"/>
  <c r="AW526" i="1"/>
  <c r="BB526" i="1"/>
  <c r="AX525" i="1"/>
  <c r="AY525" i="1"/>
  <c r="AY524" i="1"/>
  <c r="AP526" i="1"/>
  <c r="AU526" i="1"/>
  <c r="AQ525" i="1"/>
  <c r="AS525" i="1"/>
  <c r="AN515" i="1"/>
  <c r="AD512" i="1"/>
  <c r="AZ524" i="1"/>
  <c r="AT524" i="1"/>
  <c r="AS524" i="1"/>
  <c r="AL451" i="1"/>
  <c r="AK451" i="1"/>
  <c r="U515" i="1"/>
  <c r="Y513" i="1"/>
  <c r="W513" i="1"/>
  <c r="W514" i="1"/>
  <c r="AG513" i="1"/>
  <c r="V515" i="1"/>
  <c r="Z515" i="1"/>
  <c r="BA525" i="1"/>
  <c r="AD513" i="1"/>
  <c r="AE513" i="1"/>
  <c r="AZ525" i="1"/>
  <c r="AW527" i="1"/>
  <c r="BB527" i="1"/>
  <c r="AX526" i="1"/>
  <c r="AN516" i="1"/>
  <c r="AP527" i="1"/>
  <c r="AU527" i="1"/>
  <c r="AQ526" i="1"/>
  <c r="AT526" i="1"/>
  <c r="AB515" i="1"/>
  <c r="AC514" i="1"/>
  <c r="AD514" i="1"/>
  <c r="AT525" i="1"/>
  <c r="AR525" i="1"/>
  <c r="AK452" i="1"/>
  <c r="AL452" i="1"/>
  <c r="AL453" i="1"/>
  <c r="U516" i="1"/>
  <c r="Y514" i="1"/>
  <c r="X514" i="1"/>
  <c r="X515" i="1"/>
  <c r="AG514" i="1"/>
  <c r="V516" i="1"/>
  <c r="Z516" i="1"/>
  <c r="AE514" i="1"/>
  <c r="AF514" i="1"/>
  <c r="AP528" i="1"/>
  <c r="AU528" i="1"/>
  <c r="AQ527" i="1"/>
  <c r="AR527" i="1"/>
  <c r="BA526" i="1"/>
  <c r="AY526" i="1"/>
  <c r="AZ526" i="1"/>
  <c r="AW528" i="1"/>
  <c r="BB528" i="1"/>
  <c r="AX527" i="1"/>
  <c r="AZ527" i="1"/>
  <c r="AB516" i="1"/>
  <c r="AC515" i="1"/>
  <c r="AE515" i="1"/>
  <c r="AN517" i="1"/>
  <c r="AS526" i="1"/>
  <c r="AR526" i="1"/>
  <c r="AK453" i="1"/>
  <c r="U517" i="1"/>
  <c r="Y515" i="1"/>
  <c r="W515" i="1"/>
  <c r="X516" i="1"/>
  <c r="AG515" i="1"/>
  <c r="V517" i="1"/>
  <c r="Z517" i="1"/>
  <c r="AF515" i="1"/>
  <c r="AD515" i="1"/>
  <c r="AB517" i="1"/>
  <c r="AC516" i="1"/>
  <c r="AE516" i="1"/>
  <c r="AW529" i="1"/>
  <c r="BB529" i="1"/>
  <c r="AX528" i="1"/>
  <c r="AZ528" i="1"/>
  <c r="BA527" i="1"/>
  <c r="AN518" i="1"/>
  <c r="AY527" i="1"/>
  <c r="AP529" i="1"/>
  <c r="AU529" i="1"/>
  <c r="AQ528" i="1"/>
  <c r="AT528" i="1"/>
  <c r="AS527" i="1"/>
  <c r="AT527" i="1"/>
  <c r="AK454" i="1"/>
  <c r="AL455" i="1"/>
  <c r="AL454" i="1"/>
  <c r="U518" i="1"/>
  <c r="Y516" i="1"/>
  <c r="W516" i="1"/>
  <c r="W517" i="1"/>
  <c r="AG516" i="1"/>
  <c r="V518" i="1"/>
  <c r="Z518" i="1"/>
  <c r="AY528" i="1"/>
  <c r="AD516" i="1"/>
  <c r="AF516" i="1"/>
  <c r="BA528" i="1"/>
  <c r="AP530" i="1"/>
  <c r="AU530" i="1"/>
  <c r="AQ529" i="1"/>
  <c r="AR529" i="1"/>
  <c r="AW530" i="1"/>
  <c r="BB530" i="1"/>
  <c r="AX529" i="1"/>
  <c r="AY529" i="1"/>
  <c r="AN519" i="1"/>
  <c r="AB518" i="1"/>
  <c r="AC517" i="1"/>
  <c r="AF517" i="1"/>
  <c r="AR528" i="1"/>
  <c r="AS528" i="1"/>
  <c r="AK455" i="1"/>
  <c r="AK456" i="1"/>
  <c r="U519" i="1"/>
  <c r="Y517" i="1"/>
  <c r="X517" i="1"/>
  <c r="W518" i="1"/>
  <c r="AG517" i="1"/>
  <c r="V519" i="1"/>
  <c r="Z519" i="1"/>
  <c r="AN520" i="1"/>
  <c r="AW531" i="1"/>
  <c r="BB531" i="1"/>
  <c r="AX530" i="1"/>
  <c r="BA530" i="1"/>
  <c r="AE517" i="1"/>
  <c r="AZ529" i="1"/>
  <c r="AB519" i="1"/>
  <c r="AC518" i="1"/>
  <c r="AF518" i="1"/>
  <c r="AD517" i="1"/>
  <c r="BA529" i="1"/>
  <c r="AP531" i="1"/>
  <c r="AU531" i="1"/>
  <c r="AQ530" i="1"/>
  <c r="AS530" i="1"/>
  <c r="AT529" i="1"/>
  <c r="AS529" i="1"/>
  <c r="AL456" i="1"/>
  <c r="AL457" i="1"/>
  <c r="U520" i="1"/>
  <c r="Y518" i="1"/>
  <c r="X518" i="1"/>
  <c r="X519" i="1"/>
  <c r="AG518" i="1"/>
  <c r="V520" i="1"/>
  <c r="Z520" i="1"/>
  <c r="AY530" i="1"/>
  <c r="AE518" i="1"/>
  <c r="AZ530" i="1"/>
  <c r="AD518" i="1"/>
  <c r="AB520" i="1"/>
  <c r="AC519" i="1"/>
  <c r="AE519" i="1"/>
  <c r="AN521" i="1"/>
  <c r="AP532" i="1"/>
  <c r="AU532" i="1"/>
  <c r="AQ531" i="1"/>
  <c r="AR531" i="1"/>
  <c r="AW532" i="1"/>
  <c r="BB532" i="1"/>
  <c r="AX531" i="1"/>
  <c r="AY531" i="1"/>
  <c r="BA531" i="1"/>
  <c r="AT530" i="1"/>
  <c r="AR530" i="1"/>
  <c r="AK457" i="1"/>
  <c r="U521" i="1"/>
  <c r="Y519" i="1"/>
  <c r="W519" i="1"/>
  <c r="X520" i="1"/>
  <c r="AG519" i="1"/>
  <c r="V521" i="1"/>
  <c r="Z521" i="1"/>
  <c r="AZ531" i="1"/>
  <c r="AD519" i="1"/>
  <c r="AF519" i="1"/>
  <c r="AP533" i="1"/>
  <c r="AU533" i="1"/>
  <c r="AQ532" i="1"/>
  <c r="AT532" i="1"/>
  <c r="AN522" i="1"/>
  <c r="AW533" i="1"/>
  <c r="BB533" i="1"/>
  <c r="AX532" i="1"/>
  <c r="BA532" i="1"/>
  <c r="AB521" i="1"/>
  <c r="AC520" i="1"/>
  <c r="AE520" i="1"/>
  <c r="AS531" i="1"/>
  <c r="AT531" i="1"/>
  <c r="AL458" i="1"/>
  <c r="AK458" i="1"/>
  <c r="AL459" i="1"/>
  <c r="U522" i="1"/>
  <c r="Y520" i="1"/>
  <c r="W520" i="1"/>
  <c r="W521" i="1"/>
  <c r="AG520" i="1"/>
  <c r="V522" i="1"/>
  <c r="Z522" i="1"/>
  <c r="AF520" i="1"/>
  <c r="AZ532" i="1"/>
  <c r="AY532" i="1"/>
  <c r="AD520" i="1"/>
  <c r="AB522" i="1"/>
  <c r="AC521" i="1"/>
  <c r="AE521" i="1"/>
  <c r="AN523" i="1"/>
  <c r="AW534" i="1"/>
  <c r="BB534" i="1"/>
  <c r="AX533" i="1"/>
  <c r="BA533" i="1"/>
  <c r="AP534" i="1"/>
  <c r="AU534" i="1"/>
  <c r="AQ533" i="1"/>
  <c r="AS533" i="1"/>
  <c r="AR532" i="1"/>
  <c r="AS532" i="1"/>
  <c r="AK459" i="1"/>
  <c r="U523" i="1"/>
  <c r="Y521" i="1"/>
  <c r="X521" i="1"/>
  <c r="W522" i="1"/>
  <c r="AG521" i="1"/>
  <c r="V523" i="1"/>
  <c r="Z523" i="1"/>
  <c r="AF521" i="1"/>
  <c r="AD521" i="1"/>
  <c r="AW535" i="1"/>
  <c r="BB535" i="1"/>
  <c r="AX534" i="1"/>
  <c r="BA534" i="1"/>
  <c r="AN524" i="1"/>
  <c r="AZ533" i="1"/>
  <c r="AY533" i="1"/>
  <c r="AP535" i="1"/>
  <c r="AU535" i="1"/>
  <c r="AQ534" i="1"/>
  <c r="AR534" i="1"/>
  <c r="AB523" i="1"/>
  <c r="AC522" i="1"/>
  <c r="AD522" i="1"/>
  <c r="AT533" i="1"/>
  <c r="AR533" i="1"/>
  <c r="AL460" i="1"/>
  <c r="AK460" i="1"/>
  <c r="AL461" i="1"/>
  <c r="U524" i="1"/>
  <c r="Y522" i="1"/>
  <c r="X522" i="1"/>
  <c r="X523" i="1"/>
  <c r="AG522" i="1"/>
  <c r="V524" i="1"/>
  <c r="Z524" i="1"/>
  <c r="AZ534" i="1"/>
  <c r="AY534" i="1"/>
  <c r="AF522" i="1"/>
  <c r="AN525" i="1"/>
  <c r="AP536" i="1"/>
  <c r="AU536" i="1"/>
  <c r="AQ535" i="1"/>
  <c r="AR535" i="1"/>
  <c r="AB524" i="1"/>
  <c r="AC523" i="1"/>
  <c r="AD523" i="1"/>
  <c r="AE522" i="1"/>
  <c r="AW536" i="1"/>
  <c r="BB536" i="1"/>
  <c r="AX535" i="1"/>
  <c r="AZ535" i="1"/>
  <c r="AS534" i="1"/>
  <c r="AT534" i="1"/>
  <c r="AK461" i="1"/>
  <c r="AL462" i="1"/>
  <c r="U525" i="1"/>
  <c r="Y523" i="1"/>
  <c r="W523" i="1"/>
  <c r="X524" i="1"/>
  <c r="AG523" i="1"/>
  <c r="V525" i="1"/>
  <c r="Z525" i="1"/>
  <c r="BA535" i="1"/>
  <c r="AE523" i="1"/>
  <c r="AP537" i="1"/>
  <c r="AU537" i="1"/>
  <c r="AQ536" i="1"/>
  <c r="AT536" i="1"/>
  <c r="AB525" i="1"/>
  <c r="AC524" i="1"/>
  <c r="AE524" i="1"/>
  <c r="AY535" i="1"/>
  <c r="AW537" i="1"/>
  <c r="BB537" i="1"/>
  <c r="AX536" i="1"/>
  <c r="BA536" i="1"/>
  <c r="AF523" i="1"/>
  <c r="AN526" i="1"/>
  <c r="AS535" i="1"/>
  <c r="AT535" i="1"/>
  <c r="AK462" i="1"/>
  <c r="U526" i="1"/>
  <c r="Y524" i="1"/>
  <c r="W524" i="1"/>
  <c r="W525" i="1"/>
  <c r="AG524" i="1"/>
  <c r="V526" i="1"/>
  <c r="Z526" i="1"/>
  <c r="AF524" i="1"/>
  <c r="AD524" i="1"/>
  <c r="AW538" i="1"/>
  <c r="BB538" i="1"/>
  <c r="AX537" i="1"/>
  <c r="BA537" i="1"/>
  <c r="AB526" i="1"/>
  <c r="AC525" i="1"/>
  <c r="AF525" i="1"/>
  <c r="AZ536" i="1"/>
  <c r="AY536" i="1"/>
  <c r="AN527" i="1"/>
  <c r="AP538" i="1"/>
  <c r="AU538" i="1"/>
  <c r="AQ537" i="1"/>
  <c r="AT537" i="1"/>
  <c r="AR536" i="1"/>
  <c r="AS536" i="1"/>
  <c r="AK463" i="1"/>
  <c r="AL463" i="1"/>
  <c r="AK464" i="1"/>
  <c r="U527" i="1"/>
  <c r="Y525" i="1"/>
  <c r="X525" i="1"/>
  <c r="W526" i="1"/>
  <c r="AG525" i="1"/>
  <c r="V527" i="1"/>
  <c r="Z527" i="1"/>
  <c r="AY537" i="1"/>
  <c r="AZ537" i="1"/>
  <c r="AE525" i="1"/>
  <c r="AB527" i="1"/>
  <c r="AC526" i="1"/>
  <c r="AE526" i="1"/>
  <c r="AD525" i="1"/>
  <c r="AP539" i="1"/>
  <c r="AU539" i="1"/>
  <c r="AQ538" i="1"/>
  <c r="AR538" i="1"/>
  <c r="AN528" i="1"/>
  <c r="AW539" i="1"/>
  <c r="BB539" i="1"/>
  <c r="AX538" i="1"/>
  <c r="AY538" i="1"/>
  <c r="AR537" i="1"/>
  <c r="AS537" i="1"/>
  <c r="AL464" i="1"/>
  <c r="AL465" i="1"/>
  <c r="U528" i="1"/>
  <c r="Y526" i="1"/>
  <c r="X526" i="1"/>
  <c r="X527" i="1"/>
  <c r="AG526" i="1"/>
  <c r="V528" i="1"/>
  <c r="Z528" i="1"/>
  <c r="AZ538" i="1"/>
  <c r="BA538" i="1"/>
  <c r="AD526" i="1"/>
  <c r="AN529" i="1"/>
  <c r="AP540" i="1"/>
  <c r="AU540" i="1"/>
  <c r="AQ539" i="1"/>
  <c r="AR539" i="1"/>
  <c r="AB528" i="1"/>
  <c r="AC527" i="1"/>
  <c r="AD527" i="1"/>
  <c r="AF526" i="1"/>
  <c r="AW540" i="1"/>
  <c r="BB540" i="1"/>
  <c r="AX539" i="1"/>
  <c r="AZ539" i="1"/>
  <c r="AT538" i="1"/>
  <c r="AS538" i="1"/>
  <c r="AK465" i="1"/>
  <c r="U529" i="1"/>
  <c r="Y527" i="1"/>
  <c r="W527" i="1"/>
  <c r="X528" i="1"/>
  <c r="AG527" i="1"/>
  <c r="V529" i="1"/>
  <c r="Z529" i="1"/>
  <c r="AY539" i="1"/>
  <c r="BA539" i="1"/>
  <c r="AF527" i="1"/>
  <c r="AE527" i="1"/>
  <c r="AB529" i="1"/>
  <c r="AC528" i="1"/>
  <c r="AE528" i="1"/>
  <c r="AP541" i="1"/>
  <c r="AU541" i="1"/>
  <c r="AQ540" i="1"/>
  <c r="AS540" i="1"/>
  <c r="AW541" i="1"/>
  <c r="BB541" i="1"/>
  <c r="AX540" i="1"/>
  <c r="AY540" i="1"/>
  <c r="AN530" i="1"/>
  <c r="AS539" i="1"/>
  <c r="AT539" i="1"/>
  <c r="AK466" i="1"/>
  <c r="AL467" i="1"/>
  <c r="AL466" i="1"/>
  <c r="U530" i="1"/>
  <c r="Y528" i="1"/>
  <c r="W528" i="1"/>
  <c r="W529" i="1"/>
  <c r="AG528" i="1"/>
  <c r="V530" i="1"/>
  <c r="Z530" i="1"/>
  <c r="AF528" i="1"/>
  <c r="AD528" i="1"/>
  <c r="BA540" i="1"/>
  <c r="AW542" i="1"/>
  <c r="BB542" i="1"/>
  <c r="AX541" i="1"/>
  <c r="AZ541" i="1"/>
  <c r="AZ540" i="1"/>
  <c r="AN531" i="1"/>
  <c r="AB530" i="1"/>
  <c r="AC529" i="1"/>
  <c r="AF529" i="1"/>
  <c r="AP542" i="1"/>
  <c r="AU542" i="1"/>
  <c r="AQ541" i="1"/>
  <c r="AS541" i="1"/>
  <c r="AT540" i="1"/>
  <c r="AR540" i="1"/>
  <c r="AK467" i="1"/>
  <c r="U531" i="1"/>
  <c r="Y529" i="1"/>
  <c r="X529" i="1"/>
  <c r="W530" i="1"/>
  <c r="AG529" i="1"/>
  <c r="V531" i="1"/>
  <c r="Z531" i="1"/>
  <c r="BA541" i="1"/>
  <c r="AY541" i="1"/>
  <c r="AN532" i="1"/>
  <c r="AD529" i="1"/>
  <c r="AB531" i="1"/>
  <c r="AC530" i="1"/>
  <c r="AD530" i="1"/>
  <c r="AE529" i="1"/>
  <c r="AP543" i="1"/>
  <c r="AU543" i="1"/>
  <c r="AQ542" i="1"/>
  <c r="AS542" i="1"/>
  <c r="AW543" i="1"/>
  <c r="BB543" i="1"/>
  <c r="AX542" i="1"/>
  <c r="AZ542" i="1"/>
  <c r="AR541" i="1"/>
  <c r="AT541" i="1"/>
  <c r="AK468" i="1"/>
  <c r="AL468" i="1"/>
  <c r="AL469" i="1"/>
  <c r="U532" i="1"/>
  <c r="Y530" i="1"/>
  <c r="X530" i="1"/>
  <c r="X531" i="1"/>
  <c r="AG530" i="1"/>
  <c r="V532" i="1"/>
  <c r="Z532" i="1"/>
  <c r="AF530" i="1"/>
  <c r="BA542" i="1"/>
  <c r="AY542" i="1"/>
  <c r="AE530" i="1"/>
  <c r="AP544" i="1"/>
  <c r="AU544" i="1"/>
  <c r="AQ543" i="1"/>
  <c r="AR543" i="1"/>
  <c r="AW544" i="1"/>
  <c r="BB544" i="1"/>
  <c r="AX543" i="1"/>
  <c r="AZ543" i="1"/>
  <c r="AB532" i="1"/>
  <c r="AC531" i="1"/>
  <c r="AF531" i="1"/>
  <c r="AN533" i="1"/>
  <c r="AR542" i="1"/>
  <c r="AT542" i="1"/>
  <c r="AK469" i="1"/>
  <c r="U533" i="1"/>
  <c r="Y531" i="1"/>
  <c r="W531" i="1"/>
  <c r="W532" i="1"/>
  <c r="AG531" i="1"/>
  <c r="V533" i="1"/>
  <c r="Z533" i="1"/>
  <c r="AD531" i="1"/>
  <c r="AP545" i="1"/>
  <c r="AU545" i="1"/>
  <c r="AQ544" i="1"/>
  <c r="AT544" i="1"/>
  <c r="AY543" i="1"/>
  <c r="AE531" i="1"/>
  <c r="BA543" i="1"/>
  <c r="AN534" i="1"/>
  <c r="AB533" i="1"/>
  <c r="AC532" i="1"/>
  <c r="AD532" i="1"/>
  <c r="AW545" i="1"/>
  <c r="BB545" i="1"/>
  <c r="AX544" i="1"/>
  <c r="BA544" i="1"/>
  <c r="AT543" i="1"/>
  <c r="AS543" i="1"/>
  <c r="AL470" i="1"/>
  <c r="AK470" i="1"/>
  <c r="AL471" i="1"/>
  <c r="U534" i="1"/>
  <c r="Y532" i="1"/>
  <c r="X532" i="1"/>
  <c r="X533" i="1"/>
  <c r="AG532" i="1"/>
  <c r="V534" i="1"/>
  <c r="Z534" i="1"/>
  <c r="AF532" i="1"/>
  <c r="AZ544" i="1"/>
  <c r="AE532" i="1"/>
  <c r="AY544" i="1"/>
  <c r="AN535" i="1"/>
  <c r="AW546" i="1"/>
  <c r="BB546" i="1"/>
  <c r="AX545" i="1"/>
  <c r="AY545" i="1"/>
  <c r="AP546" i="1"/>
  <c r="AU546" i="1"/>
  <c r="AQ545" i="1"/>
  <c r="AS545" i="1"/>
  <c r="AB534" i="1"/>
  <c r="AC533" i="1"/>
  <c r="AE533" i="1"/>
  <c r="AR544" i="1"/>
  <c r="AS544" i="1"/>
  <c r="AK471" i="1"/>
  <c r="AK472" i="1"/>
  <c r="U535" i="1"/>
  <c r="Y533" i="1"/>
  <c r="W533" i="1"/>
  <c r="W534" i="1"/>
  <c r="AG533" i="1"/>
  <c r="V535" i="1"/>
  <c r="Z535" i="1"/>
  <c r="AZ545" i="1"/>
  <c r="AP547" i="1"/>
  <c r="AU547" i="1"/>
  <c r="AQ546" i="1"/>
  <c r="AS546" i="1"/>
  <c r="AF533" i="1"/>
  <c r="AW547" i="1"/>
  <c r="BB547" i="1"/>
  <c r="AX546" i="1"/>
  <c r="BA546" i="1"/>
  <c r="AD533" i="1"/>
  <c r="BA545" i="1"/>
  <c r="AB535" i="1"/>
  <c r="AC534" i="1"/>
  <c r="AE534" i="1"/>
  <c r="AN536" i="1"/>
  <c r="AT545" i="1"/>
  <c r="AR545" i="1"/>
  <c r="AL473" i="1"/>
  <c r="AL472" i="1"/>
  <c r="U536" i="1"/>
  <c r="Y534" i="1"/>
  <c r="X534" i="1"/>
  <c r="X535" i="1"/>
  <c r="AG534" i="1"/>
  <c r="V536" i="1"/>
  <c r="Z536" i="1"/>
  <c r="AZ546" i="1"/>
  <c r="AY546" i="1"/>
  <c r="AF534" i="1"/>
  <c r="AD534" i="1"/>
  <c r="AN537" i="1"/>
  <c r="AB536" i="1"/>
  <c r="AC535" i="1"/>
  <c r="AD535" i="1"/>
  <c r="AP548" i="1"/>
  <c r="AU548" i="1"/>
  <c r="AQ547" i="1"/>
  <c r="AR547" i="1"/>
  <c r="AW548" i="1"/>
  <c r="BB548" i="1"/>
  <c r="AX547" i="1"/>
  <c r="AZ547" i="1"/>
  <c r="AT546" i="1"/>
  <c r="AR546" i="1"/>
  <c r="AK473" i="1"/>
  <c r="U537" i="1"/>
  <c r="Y535" i="1"/>
  <c r="W535" i="1"/>
  <c r="W536" i="1"/>
  <c r="AG535" i="1"/>
  <c r="V537" i="1"/>
  <c r="Z537" i="1"/>
  <c r="BA547" i="1"/>
  <c r="AF535" i="1"/>
  <c r="AE535" i="1"/>
  <c r="AP549" i="1"/>
  <c r="AU549" i="1"/>
  <c r="AQ548" i="1"/>
  <c r="AT548" i="1"/>
  <c r="AN538" i="1"/>
  <c r="AB537" i="1"/>
  <c r="AC536" i="1"/>
  <c r="AE536" i="1"/>
  <c r="AY547" i="1"/>
  <c r="AW549" i="1"/>
  <c r="BB549" i="1"/>
  <c r="AX548" i="1"/>
  <c r="AY548" i="1"/>
  <c r="AS547" i="1"/>
  <c r="AT547" i="1"/>
  <c r="AK474" i="1"/>
  <c r="AL474" i="1"/>
  <c r="U538" i="1"/>
  <c r="Y536" i="1"/>
  <c r="X536" i="1"/>
  <c r="X537" i="1"/>
  <c r="AG536" i="1"/>
  <c r="V538" i="1"/>
  <c r="Z538" i="1"/>
  <c r="AZ548" i="1"/>
  <c r="BA548" i="1"/>
  <c r="AW550" i="1"/>
  <c r="BB550" i="1"/>
  <c r="AX549" i="1"/>
  <c r="AY549" i="1"/>
  <c r="AN539" i="1"/>
  <c r="AF536" i="1"/>
  <c r="AB538" i="1"/>
  <c r="AC537" i="1"/>
  <c r="AF537" i="1"/>
  <c r="AD536" i="1"/>
  <c r="AP550" i="1"/>
  <c r="AU550" i="1"/>
  <c r="AQ549" i="1"/>
  <c r="AS549" i="1"/>
  <c r="AR548" i="1"/>
  <c r="AS548" i="1"/>
  <c r="AK475" i="1"/>
  <c r="AL475" i="1"/>
  <c r="AK476" i="1"/>
  <c r="U539" i="1"/>
  <c r="Y537" i="1"/>
  <c r="W537" i="1"/>
  <c r="W538" i="1"/>
  <c r="AG537" i="1"/>
  <c r="V539" i="1"/>
  <c r="Z539" i="1"/>
  <c r="BA549" i="1"/>
  <c r="AZ549" i="1"/>
  <c r="AD537" i="1"/>
  <c r="AE537" i="1"/>
  <c r="AB539" i="1"/>
  <c r="AC538" i="1"/>
  <c r="AD538" i="1"/>
  <c r="AN540" i="1"/>
  <c r="AP551" i="1"/>
  <c r="AU551" i="1"/>
  <c r="AQ550" i="1"/>
  <c r="AS550" i="1"/>
  <c r="AW551" i="1"/>
  <c r="BB551" i="1"/>
  <c r="AX550" i="1"/>
  <c r="AR549" i="1"/>
  <c r="AT549" i="1"/>
  <c r="AL476" i="1"/>
  <c r="AL477" i="1"/>
  <c r="U540" i="1"/>
  <c r="Y538" i="1"/>
  <c r="X538" i="1"/>
  <c r="X539" i="1"/>
  <c r="AG538" i="1"/>
  <c r="V540" i="1"/>
  <c r="W540" i="1"/>
  <c r="Z540" i="1"/>
  <c r="AF538" i="1"/>
  <c r="AE538" i="1"/>
  <c r="AP552" i="1"/>
  <c r="AU552" i="1"/>
  <c r="AQ551" i="1"/>
  <c r="AR551" i="1"/>
  <c r="AN541" i="1"/>
  <c r="AZ550" i="1"/>
  <c r="AY550" i="1"/>
  <c r="BA550" i="1"/>
  <c r="AW552" i="1"/>
  <c r="BB552" i="1"/>
  <c r="AX551" i="1"/>
  <c r="AZ551" i="1"/>
  <c r="AB540" i="1"/>
  <c r="AC539" i="1"/>
  <c r="AD539" i="1"/>
  <c r="BA551" i="1"/>
  <c r="AT550" i="1"/>
  <c r="AR550" i="1"/>
  <c r="AK477" i="1"/>
  <c r="AK478" i="1"/>
  <c r="U541" i="1"/>
  <c r="Y539" i="1"/>
  <c r="W539" i="1"/>
  <c r="AG539" i="1"/>
  <c r="V541" i="1"/>
  <c r="Z541" i="1"/>
  <c r="AY551" i="1"/>
  <c r="AF539" i="1"/>
  <c r="AE539" i="1"/>
  <c r="AW553" i="1"/>
  <c r="BB553" i="1"/>
  <c r="AX552" i="1"/>
  <c r="BA552" i="1"/>
  <c r="AN542" i="1"/>
  <c r="AB541" i="1"/>
  <c r="AC540" i="1"/>
  <c r="AD540" i="1"/>
  <c r="AP553" i="1"/>
  <c r="AU553" i="1"/>
  <c r="AQ552" i="1"/>
  <c r="AT552" i="1"/>
  <c r="AT551" i="1"/>
  <c r="AS551" i="1"/>
  <c r="AL478" i="1"/>
  <c r="AK479" i="1"/>
  <c r="U542" i="1"/>
  <c r="Y540" i="1"/>
  <c r="X540" i="1"/>
  <c r="W541" i="1"/>
  <c r="AG540" i="1"/>
  <c r="V542" i="1"/>
  <c r="Z542" i="1"/>
  <c r="AZ552" i="1"/>
  <c r="AY552" i="1"/>
  <c r="AB542" i="1"/>
  <c r="AC541" i="1"/>
  <c r="AF541" i="1"/>
  <c r="AE540" i="1"/>
  <c r="AF540" i="1"/>
  <c r="AN543" i="1"/>
  <c r="AP554" i="1"/>
  <c r="AU554" i="1"/>
  <c r="AQ553" i="1"/>
  <c r="AR553" i="1"/>
  <c r="AW554" i="1"/>
  <c r="BB554" i="1"/>
  <c r="AX553" i="1"/>
  <c r="AZ553" i="1"/>
  <c r="AR552" i="1"/>
  <c r="AS552" i="1"/>
  <c r="AL479" i="1"/>
  <c r="AK480" i="1"/>
  <c r="U543" i="1"/>
  <c r="Y541" i="1"/>
  <c r="X541" i="1"/>
  <c r="W542" i="1"/>
  <c r="AG541" i="1"/>
  <c r="V543" i="1"/>
  <c r="Z543" i="1"/>
  <c r="AY553" i="1"/>
  <c r="AE541" i="1"/>
  <c r="AD541" i="1"/>
  <c r="BA553" i="1"/>
  <c r="AP555" i="1"/>
  <c r="AU555" i="1"/>
  <c r="AQ554" i="1"/>
  <c r="AS554" i="1"/>
  <c r="AN544" i="1"/>
  <c r="AW555" i="1"/>
  <c r="BB555" i="1"/>
  <c r="AX554" i="1"/>
  <c r="AZ554" i="1"/>
  <c r="AB543" i="1"/>
  <c r="AC542" i="1"/>
  <c r="AD542" i="1"/>
  <c r="AT553" i="1"/>
  <c r="AS553" i="1"/>
  <c r="AL480" i="1"/>
  <c r="AL481" i="1"/>
  <c r="U544" i="1"/>
  <c r="Y542" i="1"/>
  <c r="X542" i="1"/>
  <c r="X543" i="1"/>
  <c r="AG542" i="1"/>
  <c r="V544" i="1"/>
  <c r="Z544" i="1"/>
  <c r="AB544" i="1"/>
  <c r="AC543" i="1"/>
  <c r="AE543" i="1"/>
  <c r="AE542" i="1"/>
  <c r="AF542" i="1"/>
  <c r="AN545" i="1"/>
  <c r="BA554" i="1"/>
  <c r="AW556" i="1"/>
  <c r="BB556" i="1"/>
  <c r="AX555" i="1"/>
  <c r="AZ555" i="1"/>
  <c r="AY554" i="1"/>
  <c r="AP556" i="1"/>
  <c r="AU556" i="1"/>
  <c r="AQ555" i="1"/>
  <c r="AR555" i="1"/>
  <c r="AR554" i="1"/>
  <c r="BA555" i="1"/>
  <c r="AT554" i="1"/>
  <c r="AK481" i="1"/>
  <c r="AK482" i="1"/>
  <c r="U545" i="1"/>
  <c r="Y543" i="1"/>
  <c r="W543" i="1"/>
  <c r="W544" i="1"/>
  <c r="AF543" i="1"/>
  <c r="AG543" i="1"/>
  <c r="V545" i="1"/>
  <c r="Z545" i="1"/>
  <c r="AY555" i="1"/>
  <c r="AD543" i="1"/>
  <c r="AN546" i="1"/>
  <c r="AW557" i="1"/>
  <c r="BB557" i="1"/>
  <c r="AX556" i="1"/>
  <c r="BA556" i="1"/>
  <c r="AB545" i="1"/>
  <c r="AC544" i="1"/>
  <c r="AE544" i="1"/>
  <c r="AP557" i="1"/>
  <c r="AU557" i="1"/>
  <c r="AQ556" i="1"/>
  <c r="AT555" i="1"/>
  <c r="AS555" i="1"/>
  <c r="AT556" i="1"/>
  <c r="AL482" i="1"/>
  <c r="AK483" i="1"/>
  <c r="U546" i="1"/>
  <c r="Y544" i="1"/>
  <c r="X544" i="1"/>
  <c r="W545" i="1"/>
  <c r="AG544" i="1"/>
  <c r="V546" i="1"/>
  <c r="Z546" i="1"/>
  <c r="AZ556" i="1"/>
  <c r="AF544" i="1"/>
  <c r="AB546" i="1"/>
  <c r="AC545" i="1"/>
  <c r="AF545" i="1"/>
  <c r="AW558" i="1"/>
  <c r="BB558" i="1"/>
  <c r="AX557" i="1"/>
  <c r="AY557" i="1"/>
  <c r="AP558" i="1"/>
  <c r="AU558" i="1"/>
  <c r="AQ557" i="1"/>
  <c r="AR557" i="1"/>
  <c r="AY556" i="1"/>
  <c r="AD544" i="1"/>
  <c r="AN547" i="1"/>
  <c r="AR556" i="1"/>
  <c r="AS556" i="1"/>
  <c r="AL483" i="1"/>
  <c r="U547" i="1"/>
  <c r="Y545" i="1"/>
  <c r="X545" i="1"/>
  <c r="W546" i="1"/>
  <c r="AG545" i="1"/>
  <c r="V547" i="1"/>
  <c r="Z547" i="1"/>
  <c r="AZ557" i="1"/>
  <c r="AE545" i="1"/>
  <c r="AD545" i="1"/>
  <c r="BA557" i="1"/>
  <c r="AW559" i="1"/>
  <c r="BB559" i="1"/>
  <c r="AX558" i="1"/>
  <c r="BA558" i="1"/>
  <c r="AP559" i="1"/>
  <c r="AU559" i="1"/>
  <c r="AQ558" i="1"/>
  <c r="AR558" i="1"/>
  <c r="AN548" i="1"/>
  <c r="AB547" i="1"/>
  <c r="AC546" i="1"/>
  <c r="AE546" i="1"/>
  <c r="AT557" i="1"/>
  <c r="AS557" i="1"/>
  <c r="AL484" i="1"/>
  <c r="AK484" i="1"/>
  <c r="AL485" i="1"/>
  <c r="U548" i="1"/>
  <c r="Y546" i="1"/>
  <c r="X546" i="1"/>
  <c r="X547" i="1"/>
  <c r="AG546" i="1"/>
  <c r="V548" i="1"/>
  <c r="Z548" i="1"/>
  <c r="AD546" i="1"/>
  <c r="AF546" i="1"/>
  <c r="AZ558" i="1"/>
  <c r="AN549" i="1"/>
  <c r="AP560" i="1"/>
  <c r="AU560" i="1"/>
  <c r="AQ559" i="1"/>
  <c r="AR559" i="1"/>
  <c r="AB548" i="1"/>
  <c r="AC547" i="1"/>
  <c r="AF547" i="1"/>
  <c r="AY558" i="1"/>
  <c r="AW560" i="1"/>
  <c r="BB560" i="1"/>
  <c r="AX559" i="1"/>
  <c r="AZ559" i="1"/>
  <c r="AS558" i="1"/>
  <c r="AT558" i="1"/>
  <c r="AK485" i="1"/>
  <c r="AK486" i="1"/>
  <c r="U549" i="1"/>
  <c r="Y547" i="1"/>
  <c r="W547" i="1"/>
  <c r="X548" i="1"/>
  <c r="AG547" i="1"/>
  <c r="V549" i="1"/>
  <c r="Z549" i="1"/>
  <c r="BA559" i="1"/>
  <c r="AE547" i="1"/>
  <c r="AB549" i="1"/>
  <c r="AC548" i="1"/>
  <c r="AE548" i="1"/>
  <c r="AD547" i="1"/>
  <c r="AW561" i="1"/>
  <c r="BB561" i="1"/>
  <c r="AX560" i="1"/>
  <c r="BA560" i="1"/>
  <c r="AN550" i="1"/>
  <c r="AP561" i="1"/>
  <c r="AU561" i="1"/>
  <c r="AQ560" i="1"/>
  <c r="AT560" i="1"/>
  <c r="AY559" i="1"/>
  <c r="AS559" i="1"/>
  <c r="AT559" i="1"/>
  <c r="AL486" i="1"/>
  <c r="U550" i="1"/>
  <c r="Y548" i="1"/>
  <c r="W548" i="1"/>
  <c r="X549" i="1"/>
  <c r="AG548" i="1"/>
  <c r="V550" i="1"/>
  <c r="Z550" i="1"/>
  <c r="AF548" i="1"/>
  <c r="AD548" i="1"/>
  <c r="AW562" i="1"/>
  <c r="BB562" i="1"/>
  <c r="AX561" i="1"/>
  <c r="BA561" i="1"/>
  <c r="AN551" i="1"/>
  <c r="AZ560" i="1"/>
  <c r="AP562" i="1"/>
  <c r="AU562" i="1"/>
  <c r="AQ561" i="1"/>
  <c r="AS561" i="1"/>
  <c r="AB550" i="1"/>
  <c r="AC549" i="1"/>
  <c r="AD549" i="1"/>
  <c r="AY560" i="1"/>
  <c r="AR560" i="1"/>
  <c r="AS560" i="1"/>
  <c r="AK487" i="1"/>
  <c r="AL487" i="1"/>
  <c r="AK488" i="1"/>
  <c r="U551" i="1"/>
  <c r="Y549" i="1"/>
  <c r="W549" i="1"/>
  <c r="W550" i="1"/>
  <c r="AG549" i="1"/>
  <c r="V551" i="1"/>
  <c r="Z551" i="1"/>
  <c r="AZ561" i="1"/>
  <c r="AY561" i="1"/>
  <c r="AF549" i="1"/>
  <c r="AE549" i="1"/>
  <c r="AP563" i="1"/>
  <c r="AU563" i="1"/>
  <c r="AQ562" i="1"/>
  <c r="AS562" i="1"/>
  <c r="AN552" i="1"/>
  <c r="AB551" i="1"/>
  <c r="AC550" i="1"/>
  <c r="AE550" i="1"/>
  <c r="AW563" i="1"/>
  <c r="BB563" i="1"/>
  <c r="AX562" i="1"/>
  <c r="BA562" i="1"/>
  <c r="AR561" i="1"/>
  <c r="AT561" i="1"/>
  <c r="AL488" i="1"/>
  <c r="AL489" i="1"/>
  <c r="U552" i="1"/>
  <c r="Y550" i="1"/>
  <c r="X550" i="1"/>
  <c r="X551" i="1"/>
  <c r="AG550" i="1"/>
  <c r="V552" i="1"/>
  <c r="Z552" i="1"/>
  <c r="AF550" i="1"/>
  <c r="AD550" i="1"/>
  <c r="AN553" i="1"/>
  <c r="AW564" i="1"/>
  <c r="BB564" i="1"/>
  <c r="AX563" i="1"/>
  <c r="BA563" i="1"/>
  <c r="AY562" i="1"/>
  <c r="AB552" i="1"/>
  <c r="AC551" i="1"/>
  <c r="AE551" i="1"/>
  <c r="AZ562" i="1"/>
  <c r="AP564" i="1"/>
  <c r="AU564" i="1"/>
  <c r="AQ563" i="1"/>
  <c r="AR563" i="1"/>
  <c r="AF551" i="1"/>
  <c r="AT562" i="1"/>
  <c r="AR562" i="1"/>
  <c r="AK489" i="1"/>
  <c r="U553" i="1"/>
  <c r="Y551" i="1"/>
  <c r="W551" i="1"/>
  <c r="W552" i="1"/>
  <c r="AG551" i="1"/>
  <c r="V553" i="1"/>
  <c r="Z553" i="1"/>
  <c r="AD551" i="1"/>
  <c r="AY563" i="1"/>
  <c r="AB553" i="1"/>
  <c r="AC552" i="1"/>
  <c r="AE552" i="1"/>
  <c r="AW565" i="1"/>
  <c r="BB565" i="1"/>
  <c r="AX564" i="1"/>
  <c r="AZ564" i="1"/>
  <c r="AP565" i="1"/>
  <c r="AU565" i="1"/>
  <c r="AQ564" i="1"/>
  <c r="AT564" i="1"/>
  <c r="AN554" i="1"/>
  <c r="AZ563" i="1"/>
  <c r="AS563" i="1"/>
  <c r="AT563" i="1"/>
  <c r="AL490" i="1"/>
  <c r="AK490" i="1"/>
  <c r="AL491" i="1"/>
  <c r="U554" i="1"/>
  <c r="Y552" i="1"/>
  <c r="X552" i="1"/>
  <c r="X553" i="1"/>
  <c r="AG552" i="1"/>
  <c r="V554" i="1"/>
  <c r="Z554" i="1"/>
  <c r="AY564" i="1"/>
  <c r="AF552" i="1"/>
  <c r="AD552" i="1"/>
  <c r="AN555" i="1"/>
  <c r="AP566" i="1"/>
  <c r="AU566" i="1"/>
  <c r="AQ565" i="1"/>
  <c r="AS565" i="1"/>
  <c r="AW566" i="1"/>
  <c r="BB566" i="1"/>
  <c r="AX565" i="1"/>
  <c r="AZ565" i="1"/>
  <c r="BA564" i="1"/>
  <c r="AB554" i="1"/>
  <c r="AC553" i="1"/>
  <c r="AF553" i="1"/>
  <c r="AR564" i="1"/>
  <c r="AS564" i="1"/>
  <c r="AK491" i="1"/>
  <c r="U555" i="1"/>
  <c r="Y553" i="1"/>
  <c r="W553" i="1"/>
  <c r="W554" i="1"/>
  <c r="AG553" i="1"/>
  <c r="V555" i="1"/>
  <c r="Z555" i="1"/>
  <c r="AD553" i="1"/>
  <c r="AE553" i="1"/>
  <c r="AB555" i="1"/>
  <c r="AC554" i="1"/>
  <c r="AD554" i="1"/>
  <c r="BA565" i="1"/>
  <c r="AP567" i="1"/>
  <c r="AU567" i="1"/>
  <c r="AQ566" i="1"/>
  <c r="AR566" i="1"/>
  <c r="AW567" i="1"/>
  <c r="BB567" i="1"/>
  <c r="AX566" i="1"/>
  <c r="AY566" i="1"/>
  <c r="AY565" i="1"/>
  <c r="AN556" i="1"/>
  <c r="AT565" i="1"/>
  <c r="AR565" i="1"/>
  <c r="AL492" i="1"/>
  <c r="AK492" i="1"/>
  <c r="AK493" i="1"/>
  <c r="U556" i="1"/>
  <c r="Y554" i="1"/>
  <c r="X554" i="1"/>
  <c r="X555" i="1"/>
  <c r="AG554" i="1"/>
  <c r="V556" i="1"/>
  <c r="Z556" i="1"/>
  <c r="BA566" i="1"/>
  <c r="AF554" i="1"/>
  <c r="AE554" i="1"/>
  <c r="AP568" i="1"/>
  <c r="AU568" i="1"/>
  <c r="AQ567" i="1"/>
  <c r="AR567" i="1"/>
  <c r="AN557" i="1"/>
  <c r="AW568" i="1"/>
  <c r="BB568" i="1"/>
  <c r="AX567" i="1"/>
  <c r="BA567" i="1"/>
  <c r="AB556" i="1"/>
  <c r="AC555" i="1"/>
  <c r="AD555" i="1"/>
  <c r="AZ566" i="1"/>
  <c r="AT566" i="1"/>
  <c r="AS566" i="1"/>
  <c r="AL493" i="1"/>
  <c r="U557" i="1"/>
  <c r="Y555" i="1"/>
  <c r="W555" i="1"/>
  <c r="X556" i="1"/>
  <c r="AG555" i="1"/>
  <c r="V557" i="1"/>
  <c r="Z557" i="1"/>
  <c r="AW569" i="1"/>
  <c r="BB569" i="1"/>
  <c r="AX568" i="1"/>
  <c r="BA568" i="1"/>
  <c r="AB557" i="1"/>
  <c r="AC556" i="1"/>
  <c r="AE556" i="1"/>
  <c r="AY567" i="1"/>
  <c r="AN558" i="1"/>
  <c r="AF555" i="1"/>
  <c r="AZ567" i="1"/>
  <c r="AE555" i="1"/>
  <c r="AP569" i="1"/>
  <c r="AU569" i="1"/>
  <c r="AQ568" i="1"/>
  <c r="AT568" i="1"/>
  <c r="AT567" i="1"/>
  <c r="AS567" i="1"/>
  <c r="AL494" i="1"/>
  <c r="AK494" i="1"/>
  <c r="AK495" i="1"/>
  <c r="U558" i="1"/>
  <c r="Y556" i="1"/>
  <c r="W556" i="1"/>
  <c r="W557" i="1"/>
  <c r="AG556" i="1"/>
  <c r="AY568" i="1"/>
  <c r="V558" i="1"/>
  <c r="Z558" i="1"/>
  <c r="AP570" i="1"/>
  <c r="AU570" i="1"/>
  <c r="AQ569" i="1"/>
  <c r="AS569" i="1"/>
  <c r="AN559" i="1"/>
  <c r="AD556" i="1"/>
  <c r="AB558" i="1"/>
  <c r="AC557" i="1"/>
  <c r="AF557" i="1"/>
  <c r="AF556" i="1"/>
  <c r="AZ568" i="1"/>
  <c r="AW570" i="1"/>
  <c r="BB570" i="1"/>
  <c r="AX569" i="1"/>
  <c r="AY569" i="1"/>
  <c r="BA569" i="1"/>
  <c r="AR568" i="1"/>
  <c r="AS568" i="1"/>
  <c r="AL495" i="1"/>
  <c r="AK496" i="1"/>
  <c r="U559" i="1"/>
  <c r="Y557" i="1"/>
  <c r="X557" i="1"/>
  <c r="W558" i="1"/>
  <c r="AG557" i="1"/>
  <c r="V559" i="1"/>
  <c r="Z559" i="1"/>
  <c r="AZ569" i="1"/>
  <c r="AE557" i="1"/>
  <c r="AB559" i="1"/>
  <c r="AC558" i="1"/>
  <c r="AF558" i="1"/>
  <c r="AN560" i="1"/>
  <c r="AW571" i="1"/>
  <c r="BB571" i="1"/>
  <c r="AX570" i="1"/>
  <c r="BA570" i="1"/>
  <c r="AD557" i="1"/>
  <c r="AP571" i="1"/>
  <c r="AU571" i="1"/>
  <c r="AQ570" i="1"/>
  <c r="AR570" i="1"/>
  <c r="AT569" i="1"/>
  <c r="AR569" i="1"/>
  <c r="AL496" i="1"/>
  <c r="AL497" i="1"/>
  <c r="U560" i="1"/>
  <c r="Y558" i="1"/>
  <c r="X558" i="1"/>
  <c r="X559" i="1"/>
  <c r="AG558" i="1"/>
  <c r="V560" i="1"/>
  <c r="Z560" i="1"/>
  <c r="AE558" i="1"/>
  <c r="AD558" i="1"/>
  <c r="AN561" i="1"/>
  <c r="AP572" i="1"/>
  <c r="AU572" i="1"/>
  <c r="AQ571" i="1"/>
  <c r="AR571" i="1"/>
  <c r="AZ570" i="1"/>
  <c r="AW572" i="1"/>
  <c r="BB572" i="1"/>
  <c r="AX571" i="1"/>
  <c r="AZ571" i="1"/>
  <c r="AB560" i="1"/>
  <c r="AC559" i="1"/>
  <c r="AD559" i="1"/>
  <c r="AY570" i="1"/>
  <c r="AS570" i="1"/>
  <c r="AT570" i="1"/>
  <c r="AK497" i="1"/>
  <c r="U561" i="1"/>
  <c r="Y559" i="1"/>
  <c r="W559" i="1"/>
  <c r="X560" i="1"/>
  <c r="AG559" i="1"/>
  <c r="V561" i="1"/>
  <c r="Z561" i="1"/>
  <c r="AE559" i="1"/>
  <c r="AF559" i="1"/>
  <c r="AY571" i="1"/>
  <c r="AW573" i="1"/>
  <c r="BB573" i="1"/>
  <c r="AX572" i="1"/>
  <c r="AY572" i="1"/>
  <c r="BA571" i="1"/>
  <c r="AP573" i="1"/>
  <c r="AU573" i="1"/>
  <c r="AQ572" i="1"/>
  <c r="AT572" i="1"/>
  <c r="AB561" i="1"/>
  <c r="AC560" i="1"/>
  <c r="AF560" i="1"/>
  <c r="AN562" i="1"/>
  <c r="AT571" i="1"/>
  <c r="BA572" i="1"/>
  <c r="AS571" i="1"/>
  <c r="AK498" i="1"/>
  <c r="AL498" i="1"/>
  <c r="U562" i="1"/>
  <c r="Y560" i="1"/>
  <c r="W560" i="1"/>
  <c r="W561" i="1"/>
  <c r="AG560" i="1"/>
  <c r="V562" i="1"/>
  <c r="Z562" i="1"/>
  <c r="AZ572" i="1"/>
  <c r="AB562" i="1"/>
  <c r="AC561" i="1"/>
  <c r="AF561" i="1"/>
  <c r="AE560" i="1"/>
  <c r="AN563" i="1"/>
  <c r="AP574" i="1"/>
  <c r="AU574" i="1"/>
  <c r="AQ573" i="1"/>
  <c r="AS573" i="1"/>
  <c r="AD560" i="1"/>
  <c r="AW574" i="1"/>
  <c r="BB574" i="1"/>
  <c r="AX573" i="1"/>
  <c r="AZ573" i="1"/>
  <c r="AR572" i="1"/>
  <c r="AS572" i="1"/>
  <c r="AL499" i="1"/>
  <c r="AK499" i="1"/>
  <c r="AK500" i="1"/>
  <c r="U563" i="1"/>
  <c r="Y561" i="1"/>
  <c r="X561" i="1"/>
  <c r="W562" i="1"/>
  <c r="AG561" i="1"/>
  <c r="V563" i="1"/>
  <c r="Z563" i="1"/>
  <c r="BA573" i="1"/>
  <c r="AY573" i="1"/>
  <c r="AE561" i="1"/>
  <c r="AD561" i="1"/>
  <c r="AN564" i="1"/>
  <c r="AW575" i="1"/>
  <c r="BB575" i="1"/>
  <c r="AX574" i="1"/>
  <c r="BA574" i="1"/>
  <c r="AP575" i="1"/>
  <c r="AU575" i="1"/>
  <c r="AQ574" i="1"/>
  <c r="AS574" i="1"/>
  <c r="AB563" i="1"/>
  <c r="AC562" i="1"/>
  <c r="AE562" i="1"/>
  <c r="AR573" i="1"/>
  <c r="AT573" i="1"/>
  <c r="AL500" i="1"/>
  <c r="U564" i="1"/>
  <c r="Y562" i="1"/>
  <c r="X562" i="1"/>
  <c r="X563" i="1"/>
  <c r="AG562" i="1"/>
  <c r="V564" i="1"/>
  <c r="Z564" i="1"/>
  <c r="AZ574" i="1"/>
  <c r="AY574" i="1"/>
  <c r="AD562" i="1"/>
  <c r="AF562" i="1"/>
  <c r="AP576" i="1"/>
  <c r="AU576" i="1"/>
  <c r="AQ575" i="1"/>
  <c r="AR575" i="1"/>
  <c r="AW576" i="1"/>
  <c r="BB576" i="1"/>
  <c r="AX575" i="1"/>
  <c r="AZ575" i="1"/>
  <c r="AB564" i="1"/>
  <c r="AC563" i="1"/>
  <c r="AD563" i="1"/>
  <c r="AN565" i="1"/>
  <c r="AT574" i="1"/>
  <c r="AR574" i="1"/>
  <c r="AL501" i="1"/>
  <c r="AK501" i="1"/>
  <c r="AL502" i="1"/>
  <c r="U565" i="1"/>
  <c r="Y563" i="1"/>
  <c r="W563" i="1"/>
  <c r="W564" i="1"/>
  <c r="AG563" i="1"/>
  <c r="V565" i="1"/>
  <c r="Z565" i="1"/>
  <c r="AE563" i="1"/>
  <c r="AY575" i="1"/>
  <c r="AW577" i="1"/>
  <c r="BB577" i="1"/>
  <c r="AX576" i="1"/>
  <c r="AZ576" i="1"/>
  <c r="AB565" i="1"/>
  <c r="AC564" i="1"/>
  <c r="AF564" i="1"/>
  <c r="AF563" i="1"/>
  <c r="AN566" i="1"/>
  <c r="BA575" i="1"/>
  <c r="AP577" i="1"/>
  <c r="AU577" i="1"/>
  <c r="AQ576" i="1"/>
  <c r="AT576" i="1"/>
  <c r="AK502" i="1"/>
  <c r="AS575" i="1"/>
  <c r="AT575" i="1"/>
  <c r="AL503" i="1"/>
  <c r="U566" i="1"/>
  <c r="Y564" i="1"/>
  <c r="X564" i="1"/>
  <c r="W565" i="1"/>
  <c r="AG564" i="1"/>
  <c r="V566" i="1"/>
  <c r="Z566" i="1"/>
  <c r="AY576" i="1"/>
  <c r="AD564" i="1"/>
  <c r="AE564" i="1"/>
  <c r="AP578" i="1"/>
  <c r="AU578" i="1"/>
  <c r="AQ577" i="1"/>
  <c r="AS577" i="1"/>
  <c r="AW578" i="1"/>
  <c r="BB578" i="1"/>
  <c r="AX577" i="1"/>
  <c r="AZ577" i="1"/>
  <c r="AN567" i="1"/>
  <c r="AB566" i="1"/>
  <c r="AC565" i="1"/>
  <c r="AF565" i="1"/>
  <c r="BA576" i="1"/>
  <c r="AR576" i="1"/>
  <c r="AS576" i="1"/>
  <c r="AK503" i="1"/>
  <c r="AK504" i="1"/>
  <c r="U567" i="1"/>
  <c r="Y565" i="1"/>
  <c r="X565" i="1"/>
  <c r="W566" i="1"/>
  <c r="AG565" i="1"/>
  <c r="V567" i="1"/>
  <c r="Z567" i="1"/>
  <c r="AD565" i="1"/>
  <c r="AE565" i="1"/>
  <c r="AB567" i="1"/>
  <c r="AC566" i="1"/>
  <c r="AE566" i="1"/>
  <c r="AY577" i="1"/>
  <c r="AN568" i="1"/>
  <c r="AW579" i="1"/>
  <c r="BB579" i="1"/>
  <c r="AX578" i="1"/>
  <c r="AY578" i="1"/>
  <c r="BA577" i="1"/>
  <c r="AP579" i="1"/>
  <c r="AU579" i="1"/>
  <c r="AQ578" i="1"/>
  <c r="AT578" i="1"/>
  <c r="AR577" i="1"/>
  <c r="AT577" i="1"/>
  <c r="AL504" i="1"/>
  <c r="AK505" i="1"/>
  <c r="U568" i="1"/>
  <c r="Y566" i="1"/>
  <c r="X566" i="1"/>
  <c r="X567" i="1"/>
  <c r="AG566" i="1"/>
  <c r="V568" i="1"/>
  <c r="Z568" i="1"/>
  <c r="AD566" i="1"/>
  <c r="AF566" i="1"/>
  <c r="AW580" i="1"/>
  <c r="BB580" i="1"/>
  <c r="AX579" i="1"/>
  <c r="AZ579" i="1"/>
  <c r="AZ578" i="1"/>
  <c r="BA578" i="1"/>
  <c r="AN569" i="1"/>
  <c r="AP580" i="1"/>
  <c r="AU580" i="1"/>
  <c r="AQ579" i="1"/>
  <c r="AR579" i="1"/>
  <c r="AB568" i="1"/>
  <c r="AC567" i="1"/>
  <c r="AD567" i="1"/>
  <c r="AR578" i="1"/>
  <c r="AS578" i="1"/>
  <c r="AL505" i="1"/>
  <c r="AL506" i="1"/>
  <c r="U569" i="1"/>
  <c r="Y567" i="1"/>
  <c r="W567" i="1"/>
  <c r="X568" i="1"/>
  <c r="AG567" i="1"/>
  <c r="V569" i="1"/>
  <c r="Z569" i="1"/>
  <c r="AY579" i="1"/>
  <c r="BA579" i="1"/>
  <c r="AF567" i="1"/>
  <c r="AE567" i="1"/>
  <c r="AN570" i="1"/>
  <c r="AB569" i="1"/>
  <c r="AC568" i="1"/>
  <c r="AD568" i="1"/>
  <c r="AP581" i="1"/>
  <c r="AU581" i="1"/>
  <c r="AQ580" i="1"/>
  <c r="AT580" i="1"/>
  <c r="AW581" i="1"/>
  <c r="BB581" i="1"/>
  <c r="AX580" i="1"/>
  <c r="AY580" i="1"/>
  <c r="AS579" i="1"/>
  <c r="AT579" i="1"/>
  <c r="AK506" i="1"/>
  <c r="U570" i="1"/>
  <c r="Y568" i="1"/>
  <c r="W568" i="1"/>
  <c r="X569" i="1"/>
  <c r="AG568" i="1"/>
  <c r="V570" i="1"/>
  <c r="Z570" i="1"/>
  <c r="BA580" i="1"/>
  <c r="AZ580" i="1"/>
  <c r="AE568" i="1"/>
  <c r="AF568" i="1"/>
  <c r="AP582" i="1"/>
  <c r="AU582" i="1"/>
  <c r="AQ581" i="1"/>
  <c r="AS581" i="1"/>
  <c r="AB570" i="1"/>
  <c r="AC569" i="1"/>
  <c r="AF569" i="1"/>
  <c r="AW582" i="1"/>
  <c r="BB582" i="1"/>
  <c r="AX581" i="1"/>
  <c r="AZ581" i="1"/>
  <c r="AN571" i="1"/>
  <c r="AL507" i="1"/>
  <c r="AK507" i="1"/>
  <c r="AR580" i="1"/>
  <c r="AS580" i="1"/>
  <c r="AK508" i="1"/>
  <c r="U571" i="1"/>
  <c r="Y569" i="1"/>
  <c r="W569" i="1"/>
  <c r="X570" i="1"/>
  <c r="AG569" i="1"/>
  <c r="V571" i="1"/>
  <c r="Z571" i="1"/>
  <c r="AW583" i="1"/>
  <c r="BB583" i="1"/>
  <c r="AX582" i="1"/>
  <c r="BA582" i="1"/>
  <c r="AY581" i="1"/>
  <c r="AD569" i="1"/>
  <c r="AP583" i="1"/>
  <c r="AU583" i="1"/>
  <c r="AQ582" i="1"/>
  <c r="AT582" i="1"/>
  <c r="AN572" i="1"/>
  <c r="BA581" i="1"/>
  <c r="AE569" i="1"/>
  <c r="AB571" i="1"/>
  <c r="AC570" i="1"/>
  <c r="AE570" i="1"/>
  <c r="AT581" i="1"/>
  <c r="AR581" i="1"/>
  <c r="AL508" i="1"/>
  <c r="U572" i="1"/>
  <c r="Y570" i="1"/>
  <c r="W570" i="1"/>
  <c r="X571" i="1"/>
  <c r="AG570" i="1"/>
  <c r="V572" i="1"/>
  <c r="Z572" i="1"/>
  <c r="AZ582" i="1"/>
  <c r="AY582" i="1"/>
  <c r="AD570" i="1"/>
  <c r="AF570" i="1"/>
  <c r="AN573" i="1"/>
  <c r="AP584" i="1"/>
  <c r="AU584" i="1"/>
  <c r="AQ583" i="1"/>
  <c r="AR583" i="1"/>
  <c r="AB572" i="1"/>
  <c r="AC571" i="1"/>
  <c r="AG571" i="1"/>
  <c r="AW584" i="1"/>
  <c r="BB584" i="1"/>
  <c r="AX583" i="1"/>
  <c r="AZ583" i="1"/>
  <c r="AS582" i="1"/>
  <c r="AR582" i="1"/>
  <c r="AL509" i="1"/>
  <c r="AK510" i="1"/>
  <c r="AK509" i="1"/>
  <c r="U573" i="1"/>
  <c r="Y571" i="1"/>
  <c r="W571" i="1"/>
  <c r="W572" i="1"/>
  <c r="V573" i="1"/>
  <c r="Z573" i="1"/>
  <c r="AE571" i="1"/>
  <c r="AD571" i="1"/>
  <c r="AB573" i="1"/>
  <c r="AC572" i="1"/>
  <c r="AD572" i="1"/>
  <c r="AP585" i="1"/>
  <c r="AU585" i="1"/>
  <c r="AQ584" i="1"/>
  <c r="AT584" i="1"/>
  <c r="AY583" i="1"/>
  <c r="AW585" i="1"/>
  <c r="BB585" i="1"/>
  <c r="AX584" i="1"/>
  <c r="AZ584" i="1"/>
  <c r="AF571" i="1"/>
  <c r="BA583" i="1"/>
  <c r="AN574" i="1"/>
  <c r="AT583" i="1"/>
  <c r="AS583" i="1"/>
  <c r="AL511" i="1"/>
  <c r="AL510" i="1"/>
  <c r="U574" i="1"/>
  <c r="Y572" i="1"/>
  <c r="X572" i="1"/>
  <c r="W573" i="1"/>
  <c r="AG572" i="1"/>
  <c r="V574" i="1"/>
  <c r="Z574" i="1"/>
  <c r="AY584" i="1"/>
  <c r="BA584" i="1"/>
  <c r="AW586" i="1"/>
  <c r="BB586" i="1"/>
  <c r="AX585" i="1"/>
  <c r="AZ585" i="1"/>
  <c r="AN575" i="1"/>
  <c r="AE572" i="1"/>
  <c r="AB574" i="1"/>
  <c r="AC573" i="1"/>
  <c r="AF573" i="1"/>
  <c r="AP586" i="1"/>
  <c r="AU586" i="1"/>
  <c r="AQ585" i="1"/>
  <c r="AR585" i="1"/>
  <c r="AF572" i="1"/>
  <c r="AR584" i="1"/>
  <c r="AS584" i="1"/>
  <c r="AK511" i="1"/>
  <c r="AK512" i="1"/>
  <c r="U575" i="1"/>
  <c r="Y573" i="1"/>
  <c r="X573" i="1"/>
  <c r="W574" i="1"/>
  <c r="AG573" i="1"/>
  <c r="V575" i="1"/>
  <c r="Z575" i="1"/>
  <c r="AY585" i="1"/>
  <c r="BA585" i="1"/>
  <c r="AB575" i="1"/>
  <c r="AC574" i="1"/>
  <c r="AD574" i="1"/>
  <c r="AE573" i="1"/>
  <c r="AN576" i="1"/>
  <c r="AP587" i="1"/>
  <c r="AU587" i="1"/>
  <c r="AQ586" i="1"/>
  <c r="AS586" i="1"/>
  <c r="AD573" i="1"/>
  <c r="AW587" i="1"/>
  <c r="BB587" i="1"/>
  <c r="AX586" i="1"/>
  <c r="BA586" i="1"/>
  <c r="AT585" i="1"/>
  <c r="AS585" i="1"/>
  <c r="AL512" i="1"/>
  <c r="AK513" i="1"/>
  <c r="U576" i="1"/>
  <c r="Y574" i="1"/>
  <c r="X574" i="1"/>
  <c r="X575" i="1"/>
  <c r="AG574" i="1"/>
  <c r="V576" i="1"/>
  <c r="Z576" i="1"/>
  <c r="AF574" i="1"/>
  <c r="AZ586" i="1"/>
  <c r="AY586" i="1"/>
  <c r="AE574" i="1"/>
  <c r="AP588" i="1"/>
  <c r="AU588" i="1"/>
  <c r="AQ587" i="1"/>
  <c r="AR587" i="1"/>
  <c r="AN577" i="1"/>
  <c r="AW588" i="1"/>
  <c r="BB588" i="1"/>
  <c r="AX587" i="1"/>
  <c r="AZ587" i="1"/>
  <c r="AB576" i="1"/>
  <c r="AC575" i="1"/>
  <c r="AD575" i="1"/>
  <c r="AR586" i="1"/>
  <c r="AT586" i="1"/>
  <c r="AL513" i="1"/>
  <c r="U577" i="1"/>
  <c r="Y575" i="1"/>
  <c r="W575" i="1"/>
  <c r="W576" i="1"/>
  <c r="AG575" i="1"/>
  <c r="V577" i="1"/>
  <c r="Z577" i="1"/>
  <c r="AY587" i="1"/>
  <c r="AF575" i="1"/>
  <c r="AE575" i="1"/>
  <c r="AB577" i="1"/>
  <c r="AC576" i="1"/>
  <c r="AE576" i="1"/>
  <c r="AN578" i="1"/>
  <c r="AW589" i="1"/>
  <c r="BB589" i="1"/>
  <c r="AX588" i="1"/>
  <c r="AY588" i="1"/>
  <c r="BA587" i="1"/>
  <c r="AP589" i="1"/>
  <c r="AU589" i="1"/>
  <c r="AQ588" i="1"/>
  <c r="AT588" i="1"/>
  <c r="AS587" i="1"/>
  <c r="AT587" i="1"/>
  <c r="AL514" i="1"/>
  <c r="AL515" i="1"/>
  <c r="AK514" i="1"/>
  <c r="U578" i="1"/>
  <c r="Y576" i="1"/>
  <c r="X576" i="1"/>
  <c r="X577" i="1"/>
  <c r="AG576" i="1"/>
  <c r="V578" i="1"/>
  <c r="Z578" i="1"/>
  <c r="AF576" i="1"/>
  <c r="AD576" i="1"/>
  <c r="BA588" i="1"/>
  <c r="AW590" i="1"/>
  <c r="BB590" i="1"/>
  <c r="AX589" i="1"/>
  <c r="AY589" i="1"/>
  <c r="AZ588" i="1"/>
  <c r="AN579" i="1"/>
  <c r="AP590" i="1"/>
  <c r="AU590" i="1"/>
  <c r="AQ589" i="1"/>
  <c r="AS589" i="1"/>
  <c r="AB578" i="1"/>
  <c r="AC577" i="1"/>
  <c r="AF577" i="1"/>
  <c r="AR588" i="1"/>
  <c r="AS588" i="1"/>
  <c r="AK515" i="1"/>
  <c r="AK516" i="1"/>
  <c r="U579" i="1"/>
  <c r="Y577" i="1"/>
  <c r="W577" i="1"/>
  <c r="W578" i="1"/>
  <c r="AG577" i="1"/>
  <c r="V579" i="1"/>
  <c r="Z579" i="1"/>
  <c r="BA589" i="1"/>
  <c r="AZ589" i="1"/>
  <c r="AD577" i="1"/>
  <c r="AE577" i="1"/>
  <c r="AP591" i="1"/>
  <c r="AU591" i="1"/>
  <c r="AQ590" i="1"/>
  <c r="AT590" i="1"/>
  <c r="AN580" i="1"/>
  <c r="AB579" i="1"/>
  <c r="AC578" i="1"/>
  <c r="AE578" i="1"/>
  <c r="AW591" i="1"/>
  <c r="BB591" i="1"/>
  <c r="AX590" i="1"/>
  <c r="BA590" i="1"/>
  <c r="AT589" i="1"/>
  <c r="AR589" i="1"/>
  <c r="AL516" i="1"/>
  <c r="AL517" i="1"/>
  <c r="U580" i="1"/>
  <c r="Y578" i="1"/>
  <c r="X578" i="1"/>
  <c r="X579" i="1"/>
  <c r="AG578" i="1"/>
  <c r="V580" i="1"/>
  <c r="Z580" i="1"/>
  <c r="AB580" i="1"/>
  <c r="AC579" i="1"/>
  <c r="AF579" i="1"/>
  <c r="AF578" i="1"/>
  <c r="AN581" i="1"/>
  <c r="AW592" i="1"/>
  <c r="BB592" i="1"/>
  <c r="AX591" i="1"/>
  <c r="AZ591" i="1"/>
  <c r="AD578" i="1"/>
  <c r="AZ590" i="1"/>
  <c r="AY590" i="1"/>
  <c r="AP592" i="1"/>
  <c r="AU592" i="1"/>
  <c r="AQ591" i="1"/>
  <c r="AR591" i="1"/>
  <c r="AS590" i="1"/>
  <c r="AR590" i="1"/>
  <c r="AL518" i="1"/>
  <c r="AK517" i="1"/>
  <c r="U581" i="1"/>
  <c r="Y579" i="1"/>
  <c r="W579" i="1"/>
  <c r="W580" i="1"/>
  <c r="AG579" i="1"/>
  <c r="V581" i="1"/>
  <c r="Z581" i="1"/>
  <c r="AD579" i="1"/>
  <c r="AE579" i="1"/>
  <c r="AY591" i="1"/>
  <c r="BA591" i="1"/>
  <c r="AB581" i="1"/>
  <c r="AC580" i="1"/>
  <c r="AD580" i="1"/>
  <c r="AW593" i="1"/>
  <c r="BB593" i="1"/>
  <c r="AX592" i="1"/>
  <c r="AY592" i="1"/>
  <c r="AN582" i="1"/>
  <c r="AP593" i="1"/>
  <c r="AU593" i="1"/>
  <c r="AQ592" i="1"/>
  <c r="AT592" i="1"/>
  <c r="AT591" i="1"/>
  <c r="AS591" i="1"/>
  <c r="AK518" i="1"/>
  <c r="U582" i="1"/>
  <c r="Y580" i="1"/>
  <c r="X580" i="1"/>
  <c r="X581" i="1"/>
  <c r="AG580" i="1"/>
  <c r="V582" i="1"/>
  <c r="Z582" i="1"/>
  <c r="AE580" i="1"/>
  <c r="AN583" i="1"/>
  <c r="AW594" i="1"/>
  <c r="BB594" i="1"/>
  <c r="AX593" i="1"/>
  <c r="BA593" i="1"/>
  <c r="AB582" i="1"/>
  <c r="AC581" i="1"/>
  <c r="AF581" i="1"/>
  <c r="AP594" i="1"/>
  <c r="AU594" i="1"/>
  <c r="AQ593" i="1"/>
  <c r="AS593" i="1"/>
  <c r="BA592" i="1"/>
  <c r="AZ592" i="1"/>
  <c r="AF580" i="1"/>
  <c r="AR592" i="1"/>
  <c r="AS592" i="1"/>
  <c r="AL519" i="1"/>
  <c r="AK520" i="1"/>
  <c r="AK519" i="1"/>
  <c r="U583" i="1"/>
  <c r="Y581" i="1"/>
  <c r="W581" i="1"/>
  <c r="W582" i="1"/>
  <c r="AG581" i="1"/>
  <c r="V583" i="1"/>
  <c r="Z583" i="1"/>
  <c r="AY593" i="1"/>
  <c r="AZ593" i="1"/>
  <c r="AW595" i="1"/>
  <c r="BB595" i="1"/>
  <c r="AX594" i="1"/>
  <c r="AD581" i="1"/>
  <c r="AP595" i="1"/>
  <c r="AU595" i="1"/>
  <c r="AQ594" i="1"/>
  <c r="AS594" i="1"/>
  <c r="AE581" i="1"/>
  <c r="AB583" i="1"/>
  <c r="AC582" i="1"/>
  <c r="AD582" i="1"/>
  <c r="AN584" i="1"/>
  <c r="AT593" i="1"/>
  <c r="AR593" i="1"/>
  <c r="AK521" i="1"/>
  <c r="AL520" i="1"/>
  <c r="U584" i="1"/>
  <c r="Y582" i="1"/>
  <c r="X582" i="1"/>
  <c r="X583" i="1"/>
  <c r="AG582" i="1"/>
  <c r="V584" i="1"/>
  <c r="Z584" i="1"/>
  <c r="AF582" i="1"/>
  <c r="AE582" i="1"/>
  <c r="AP596" i="1"/>
  <c r="AU596" i="1"/>
  <c r="AQ595" i="1"/>
  <c r="AT595" i="1"/>
  <c r="AB584" i="1"/>
  <c r="AC583" i="1"/>
  <c r="AD583" i="1"/>
  <c r="AZ594" i="1"/>
  <c r="BA594" i="1"/>
  <c r="AY594" i="1"/>
  <c r="AN585" i="1"/>
  <c r="AW596" i="1"/>
  <c r="BB596" i="1"/>
  <c r="AX595" i="1"/>
  <c r="AZ595" i="1"/>
  <c r="AT594" i="1"/>
  <c r="AR594" i="1"/>
  <c r="AL521" i="1"/>
  <c r="AK522" i="1"/>
  <c r="U585" i="1"/>
  <c r="Y583" i="1"/>
  <c r="W583" i="1"/>
  <c r="W584" i="1"/>
  <c r="AG583" i="1"/>
  <c r="V585" i="1"/>
  <c r="Z585" i="1"/>
  <c r="BA595" i="1"/>
  <c r="AY595" i="1"/>
  <c r="AB585" i="1"/>
  <c r="AC584" i="1"/>
  <c r="AE584" i="1"/>
  <c r="AE583" i="1"/>
  <c r="AN586" i="1"/>
  <c r="AP597" i="1"/>
  <c r="AU597" i="1"/>
  <c r="AQ596" i="1"/>
  <c r="AT596" i="1"/>
  <c r="AW597" i="1"/>
  <c r="BB597" i="1"/>
  <c r="AX596" i="1"/>
  <c r="AY596" i="1"/>
  <c r="AF583" i="1"/>
  <c r="AR595" i="1"/>
  <c r="AS595" i="1"/>
  <c r="AL522" i="1"/>
  <c r="U586" i="1"/>
  <c r="Y584" i="1"/>
  <c r="X584" i="1"/>
  <c r="X585" i="1"/>
  <c r="AG584" i="1"/>
  <c r="V586" i="1"/>
  <c r="Z586" i="1"/>
  <c r="AF584" i="1"/>
  <c r="BA596" i="1"/>
  <c r="AD584" i="1"/>
  <c r="AW598" i="1"/>
  <c r="BB598" i="1"/>
  <c r="AX597" i="1"/>
  <c r="AZ597" i="1"/>
  <c r="AB586" i="1"/>
  <c r="AC585" i="1"/>
  <c r="AF585" i="1"/>
  <c r="AN587" i="1"/>
  <c r="AZ596" i="1"/>
  <c r="AP598" i="1"/>
  <c r="AU598" i="1"/>
  <c r="AQ597" i="1"/>
  <c r="AS597" i="1"/>
  <c r="AR596" i="1"/>
  <c r="AS596" i="1"/>
  <c r="AK523" i="1"/>
  <c r="AL523" i="1"/>
  <c r="AK524" i="1"/>
  <c r="U587" i="1"/>
  <c r="Y585" i="1"/>
  <c r="W585" i="1"/>
  <c r="W586" i="1"/>
  <c r="AG585" i="1"/>
  <c r="BA597" i="1"/>
  <c r="V587" i="1"/>
  <c r="Z587" i="1"/>
  <c r="AY597" i="1"/>
  <c r="AE585" i="1"/>
  <c r="AD585" i="1"/>
  <c r="AN588" i="1"/>
  <c r="AB587" i="1"/>
  <c r="AC586" i="1"/>
  <c r="AD586" i="1"/>
  <c r="AP599" i="1"/>
  <c r="AU599" i="1"/>
  <c r="AQ598" i="1"/>
  <c r="AS598" i="1"/>
  <c r="AW599" i="1"/>
  <c r="BB599" i="1"/>
  <c r="AX598" i="1"/>
  <c r="BA598" i="1"/>
  <c r="AR597" i="1"/>
  <c r="AT597" i="1"/>
  <c r="AL524" i="1"/>
  <c r="AL525" i="1"/>
  <c r="U588" i="1"/>
  <c r="Y586" i="1"/>
  <c r="X586" i="1"/>
  <c r="X587" i="1"/>
  <c r="AG586" i="1"/>
  <c r="V588" i="1"/>
  <c r="Z588" i="1"/>
  <c r="AF586" i="1"/>
  <c r="AE586" i="1"/>
  <c r="AB588" i="1"/>
  <c r="AC587" i="1"/>
  <c r="AE587" i="1"/>
  <c r="AP600" i="1"/>
  <c r="AU600" i="1"/>
  <c r="AQ599" i="1"/>
  <c r="AR599" i="1"/>
  <c r="AZ598" i="1"/>
  <c r="AY598" i="1"/>
  <c r="AW600" i="1"/>
  <c r="BB600" i="1"/>
  <c r="AX599" i="1"/>
  <c r="AZ599" i="1"/>
  <c r="AN589" i="1"/>
  <c r="AT598" i="1"/>
  <c r="AR598" i="1"/>
  <c r="AK525" i="1"/>
  <c r="U589" i="1"/>
  <c r="Y587" i="1"/>
  <c r="W587" i="1"/>
  <c r="W588" i="1"/>
  <c r="AG587" i="1"/>
  <c r="V589" i="1"/>
  <c r="Z589" i="1"/>
  <c r="BA599" i="1"/>
  <c r="AY599" i="1"/>
  <c r="AF587" i="1"/>
  <c r="AD587" i="1"/>
  <c r="AW601" i="1"/>
  <c r="BB601" i="1"/>
  <c r="AX600" i="1"/>
  <c r="BA600" i="1"/>
  <c r="AN590" i="1"/>
  <c r="AB589" i="1"/>
  <c r="AC588" i="1"/>
  <c r="AE588" i="1"/>
  <c r="AP601" i="1"/>
  <c r="AU601" i="1"/>
  <c r="AQ600" i="1"/>
  <c r="AT600" i="1"/>
  <c r="AT599" i="1"/>
  <c r="AS599" i="1"/>
  <c r="AK526" i="1"/>
  <c r="AL526" i="1"/>
  <c r="AL527" i="1"/>
  <c r="U590" i="1"/>
  <c r="Y588" i="1"/>
  <c r="X588" i="1"/>
  <c r="W589" i="1"/>
  <c r="AG588" i="1"/>
  <c r="V590" i="1"/>
  <c r="Z590" i="1"/>
  <c r="AZ600" i="1"/>
  <c r="AY600" i="1"/>
  <c r="AD588" i="1"/>
  <c r="AP602" i="1"/>
  <c r="AU602" i="1"/>
  <c r="AQ601" i="1"/>
  <c r="AT601" i="1"/>
  <c r="AN591" i="1"/>
  <c r="AB590" i="1"/>
  <c r="AC589" i="1"/>
  <c r="AD589" i="1"/>
  <c r="AF588" i="1"/>
  <c r="AW602" i="1"/>
  <c r="BB602" i="1"/>
  <c r="AX601" i="1"/>
  <c r="AY601" i="1"/>
  <c r="AR600" i="1"/>
  <c r="AS600" i="1"/>
  <c r="AK527" i="1"/>
  <c r="AK528" i="1"/>
  <c r="U591" i="1"/>
  <c r="Y589" i="1"/>
  <c r="X589" i="1"/>
  <c r="W590" i="1"/>
  <c r="AG589" i="1"/>
  <c r="V591" i="1"/>
  <c r="Z591" i="1"/>
  <c r="BA601" i="1"/>
  <c r="AZ601" i="1"/>
  <c r="AE589" i="1"/>
  <c r="AF589" i="1"/>
  <c r="AN592" i="1"/>
  <c r="AB591" i="1"/>
  <c r="AC590" i="1"/>
  <c r="AE590" i="1"/>
  <c r="AW603" i="1"/>
  <c r="BB603" i="1"/>
  <c r="AX602" i="1"/>
  <c r="AY602" i="1"/>
  <c r="AP603" i="1"/>
  <c r="AU603" i="1"/>
  <c r="AQ602" i="1"/>
  <c r="AT602" i="1"/>
  <c r="AR601" i="1"/>
  <c r="AS601" i="1"/>
  <c r="AL528" i="1"/>
  <c r="AK529" i="1"/>
  <c r="U592" i="1"/>
  <c r="Y590" i="1"/>
  <c r="X590" i="1"/>
  <c r="X591" i="1"/>
  <c r="AG590" i="1"/>
  <c r="V592" i="1"/>
  <c r="Z592" i="1"/>
  <c r="AP604" i="1"/>
  <c r="AU604" i="1"/>
  <c r="AQ603" i="1"/>
  <c r="AT603" i="1"/>
  <c r="AW604" i="1"/>
  <c r="BB604" i="1"/>
  <c r="AX603" i="1"/>
  <c r="BA603" i="1"/>
  <c r="BA602" i="1"/>
  <c r="AD590" i="1"/>
  <c r="AZ602" i="1"/>
  <c r="AN593" i="1"/>
  <c r="AF590" i="1"/>
  <c r="AB592" i="1"/>
  <c r="AC591" i="1"/>
  <c r="AD591" i="1"/>
  <c r="AS602" i="1"/>
  <c r="AR602" i="1"/>
  <c r="AL529" i="1"/>
  <c r="AL530" i="1"/>
  <c r="U593" i="1"/>
  <c r="Y591" i="1"/>
  <c r="W591" i="1"/>
  <c r="W592" i="1"/>
  <c r="AG591" i="1"/>
  <c r="V593" i="1"/>
  <c r="Z593" i="1"/>
  <c r="AZ603" i="1"/>
  <c r="AY603" i="1"/>
  <c r="AF591" i="1"/>
  <c r="AW605" i="1"/>
  <c r="BB605" i="1"/>
  <c r="AX604" i="1"/>
  <c r="AY604" i="1"/>
  <c r="AB593" i="1"/>
  <c r="AC592" i="1"/>
  <c r="AE592" i="1"/>
  <c r="AE591" i="1"/>
  <c r="AN594" i="1"/>
  <c r="AP605" i="1"/>
  <c r="AU605" i="1"/>
  <c r="AQ604" i="1"/>
  <c r="AT604" i="1"/>
  <c r="AS603" i="1"/>
  <c r="AR603" i="1"/>
  <c r="AK531" i="1"/>
  <c r="AK530" i="1"/>
  <c r="U594" i="1"/>
  <c r="Y592" i="1"/>
  <c r="X592" i="1"/>
  <c r="W593" i="1"/>
  <c r="AG592" i="1"/>
  <c r="V594" i="1"/>
  <c r="Z594" i="1"/>
  <c r="AZ604" i="1"/>
  <c r="AD592" i="1"/>
  <c r="AF592" i="1"/>
  <c r="BA604" i="1"/>
  <c r="AN595" i="1"/>
  <c r="AB594" i="1"/>
  <c r="AC593" i="1"/>
  <c r="AF593" i="1"/>
  <c r="AP606" i="1"/>
  <c r="AU606" i="1"/>
  <c r="AQ605" i="1"/>
  <c r="AS605" i="1"/>
  <c r="AW606" i="1"/>
  <c r="BB606" i="1"/>
  <c r="AX605" i="1"/>
  <c r="BA605" i="1"/>
  <c r="AS604" i="1"/>
  <c r="AR604" i="1"/>
  <c r="AL531" i="1"/>
  <c r="AK532" i="1"/>
  <c r="U595" i="1"/>
  <c r="Y593" i="1"/>
  <c r="X593" i="1"/>
  <c r="W594" i="1"/>
  <c r="AG593" i="1"/>
  <c r="V595" i="1"/>
  <c r="Z595" i="1"/>
  <c r="AP607" i="1"/>
  <c r="AU607" i="1"/>
  <c r="AQ606" i="1"/>
  <c r="AS606" i="1"/>
  <c r="AB595" i="1"/>
  <c r="AC594" i="1"/>
  <c r="AE594" i="1"/>
  <c r="AY605" i="1"/>
  <c r="AD593" i="1"/>
  <c r="AW607" i="1"/>
  <c r="BB607" i="1"/>
  <c r="AX606" i="1"/>
  <c r="BA606" i="1"/>
  <c r="AE593" i="1"/>
  <c r="AZ605" i="1"/>
  <c r="AN596" i="1"/>
  <c r="AR605" i="1"/>
  <c r="AT605" i="1"/>
  <c r="AL532" i="1"/>
  <c r="AL533" i="1"/>
  <c r="U596" i="1"/>
  <c r="Y594" i="1"/>
  <c r="X594" i="1"/>
  <c r="X595" i="1"/>
  <c r="AG594" i="1"/>
  <c r="V596" i="1"/>
  <c r="Z596" i="1"/>
  <c r="AZ606" i="1"/>
  <c r="AY606" i="1"/>
  <c r="AD594" i="1"/>
  <c r="AF594" i="1"/>
  <c r="AN597" i="1"/>
  <c r="AP608" i="1"/>
  <c r="AU608" i="1"/>
  <c r="AQ607" i="1"/>
  <c r="AR607" i="1"/>
  <c r="AB596" i="1"/>
  <c r="AC595" i="1"/>
  <c r="AF595" i="1"/>
  <c r="AW608" i="1"/>
  <c r="BB608" i="1"/>
  <c r="AX607" i="1"/>
  <c r="AZ607" i="1"/>
  <c r="AT606" i="1"/>
  <c r="AR606" i="1"/>
  <c r="AK533" i="1"/>
  <c r="U597" i="1"/>
  <c r="Y595" i="1"/>
  <c r="W595" i="1"/>
  <c r="X596" i="1"/>
  <c r="AG595" i="1"/>
  <c r="V597" i="1"/>
  <c r="Z597" i="1"/>
  <c r="AW609" i="1"/>
  <c r="BB609" i="1"/>
  <c r="AX608" i="1"/>
  <c r="BA608" i="1"/>
  <c r="AY607" i="1"/>
  <c r="AP609" i="1"/>
  <c r="AU609" i="1"/>
  <c r="AQ608" i="1"/>
  <c r="AR608" i="1"/>
  <c r="AD595" i="1"/>
  <c r="AE595" i="1"/>
  <c r="AB597" i="1"/>
  <c r="AC596" i="1"/>
  <c r="AD596" i="1"/>
  <c r="BA607" i="1"/>
  <c r="AN598" i="1"/>
  <c r="AZ608" i="1"/>
  <c r="AT607" i="1"/>
  <c r="AS607" i="1"/>
  <c r="AK534" i="1"/>
  <c r="AL534" i="1"/>
  <c r="AF596" i="1"/>
  <c r="AK535" i="1"/>
  <c r="U598" i="1"/>
  <c r="Y596" i="1"/>
  <c r="W596" i="1"/>
  <c r="W597" i="1"/>
  <c r="AG596" i="1"/>
  <c r="V598" i="1"/>
  <c r="Z598" i="1"/>
  <c r="AY608" i="1"/>
  <c r="AE596" i="1"/>
  <c r="AN599" i="1"/>
  <c r="AP610" i="1"/>
  <c r="AU610" i="1"/>
  <c r="AQ609" i="1"/>
  <c r="AR609" i="1"/>
  <c r="AB598" i="1"/>
  <c r="AC597" i="1"/>
  <c r="AF597" i="1"/>
  <c r="AW610" i="1"/>
  <c r="BB610" i="1"/>
  <c r="AX609" i="1"/>
  <c r="AZ609" i="1"/>
  <c r="AT608" i="1"/>
  <c r="AS608" i="1"/>
  <c r="AL535" i="1"/>
  <c r="U599" i="1"/>
  <c r="Y597" i="1"/>
  <c r="X597" i="1"/>
  <c r="W598" i="1"/>
  <c r="AG597" i="1"/>
  <c r="V599" i="1"/>
  <c r="Z599" i="1"/>
  <c r="AB599" i="1"/>
  <c r="AC598" i="1"/>
  <c r="AD598" i="1"/>
  <c r="AP611" i="1"/>
  <c r="AU611" i="1"/>
  <c r="AQ610" i="1"/>
  <c r="AT610" i="1"/>
  <c r="AW611" i="1"/>
  <c r="BB611" i="1"/>
  <c r="AX610" i="1"/>
  <c r="AZ610" i="1"/>
  <c r="AD597" i="1"/>
  <c r="AY609" i="1"/>
  <c r="AE597" i="1"/>
  <c r="BA609" i="1"/>
  <c r="AN600" i="1"/>
  <c r="AT609" i="1"/>
  <c r="AS609" i="1"/>
  <c r="AK536" i="1"/>
  <c r="AL536" i="1"/>
  <c r="AL537" i="1"/>
  <c r="U600" i="1"/>
  <c r="Y598" i="1"/>
  <c r="X598" i="1"/>
  <c r="X599" i="1"/>
  <c r="AG598" i="1"/>
  <c r="V600" i="1"/>
  <c r="Z600" i="1"/>
  <c r="AF598" i="1"/>
  <c r="AE598" i="1"/>
  <c r="AY610" i="1"/>
  <c r="AN601" i="1"/>
  <c r="BA610" i="1"/>
  <c r="AP612" i="1"/>
  <c r="AU612" i="1"/>
  <c r="AQ611" i="1"/>
  <c r="AR611" i="1"/>
  <c r="AW612" i="1"/>
  <c r="BB612" i="1"/>
  <c r="AX611" i="1"/>
  <c r="BA611" i="1"/>
  <c r="AB600" i="1"/>
  <c r="AC599" i="1"/>
  <c r="AD599" i="1"/>
  <c r="AS610" i="1"/>
  <c r="AR610" i="1"/>
  <c r="AK537" i="1"/>
  <c r="AL538" i="1"/>
  <c r="U601" i="1"/>
  <c r="Y599" i="1"/>
  <c r="W599" i="1"/>
  <c r="W600" i="1"/>
  <c r="AG599" i="1"/>
  <c r="V601" i="1"/>
  <c r="Z601" i="1"/>
  <c r="AZ611" i="1"/>
  <c r="AF599" i="1"/>
  <c r="AE599" i="1"/>
  <c r="AW613" i="1"/>
  <c r="BB613" i="1"/>
  <c r="AX612" i="1"/>
  <c r="AZ612" i="1"/>
  <c r="AP613" i="1"/>
  <c r="AU613" i="1"/>
  <c r="AQ612" i="1"/>
  <c r="AS612" i="1"/>
  <c r="AY611" i="1"/>
  <c r="AB601" i="1"/>
  <c r="AC600" i="1"/>
  <c r="AE600" i="1"/>
  <c r="AN602" i="1"/>
  <c r="AS611" i="1"/>
  <c r="AT611" i="1"/>
  <c r="AK538" i="1"/>
  <c r="AL539" i="1"/>
  <c r="U602" i="1"/>
  <c r="Y600" i="1"/>
  <c r="X600" i="1"/>
  <c r="W601" i="1"/>
  <c r="AG600" i="1"/>
  <c r="V602" i="1"/>
  <c r="Z602" i="1"/>
  <c r="AY612" i="1"/>
  <c r="BA612" i="1"/>
  <c r="AF600" i="1"/>
  <c r="AB602" i="1"/>
  <c r="AC601" i="1"/>
  <c r="AF601" i="1"/>
  <c r="AP614" i="1"/>
  <c r="AU614" i="1"/>
  <c r="AQ613" i="1"/>
  <c r="AR613" i="1"/>
  <c r="AN603" i="1"/>
  <c r="AD600" i="1"/>
  <c r="AW614" i="1"/>
  <c r="BB614" i="1"/>
  <c r="AX613" i="1"/>
  <c r="AY613" i="1"/>
  <c r="AT612" i="1"/>
  <c r="AR612" i="1"/>
  <c r="AK539" i="1"/>
  <c r="AK540" i="1"/>
  <c r="U603" i="1"/>
  <c r="Y601" i="1"/>
  <c r="X601" i="1"/>
  <c r="W602" i="1"/>
  <c r="AG601" i="1"/>
  <c r="V603" i="1"/>
  <c r="Z603" i="1"/>
  <c r="BA613" i="1"/>
  <c r="AZ613" i="1"/>
  <c r="AE601" i="1"/>
  <c r="AD601" i="1"/>
  <c r="AN604" i="1"/>
  <c r="AW615" i="1"/>
  <c r="BB615" i="1"/>
  <c r="AX614" i="1"/>
  <c r="AZ614" i="1"/>
  <c r="AP615" i="1"/>
  <c r="AU615" i="1"/>
  <c r="AQ614" i="1"/>
  <c r="AR614" i="1"/>
  <c r="AB603" i="1"/>
  <c r="AC602" i="1"/>
  <c r="AD602" i="1"/>
  <c r="AT613" i="1"/>
  <c r="AS613" i="1"/>
  <c r="AL540" i="1"/>
  <c r="AL541" i="1"/>
  <c r="U604" i="1"/>
  <c r="Y602" i="1"/>
  <c r="X602" i="1"/>
  <c r="X603" i="1"/>
  <c r="AG602" i="1"/>
  <c r="V604" i="1"/>
  <c r="Z604" i="1"/>
  <c r="AW616" i="1"/>
  <c r="BB616" i="1"/>
  <c r="AX615" i="1"/>
  <c r="BA615" i="1"/>
  <c r="BA614" i="1"/>
  <c r="AY614" i="1"/>
  <c r="AF602" i="1"/>
  <c r="AE602" i="1"/>
  <c r="AN605" i="1"/>
  <c r="AP616" i="1"/>
  <c r="AU616" i="1"/>
  <c r="AQ615" i="1"/>
  <c r="AR615" i="1"/>
  <c r="AB604" i="1"/>
  <c r="AC603" i="1"/>
  <c r="AF603" i="1"/>
  <c r="AT614" i="1"/>
  <c r="AS614" i="1"/>
  <c r="AK541" i="1"/>
  <c r="U605" i="1"/>
  <c r="Y603" i="1"/>
  <c r="W603" i="1"/>
  <c r="W604" i="1"/>
  <c r="AG603" i="1"/>
  <c r="V605" i="1"/>
  <c r="Z605" i="1"/>
  <c r="AZ615" i="1"/>
  <c r="AY615" i="1"/>
  <c r="AE603" i="1"/>
  <c r="AN606" i="1"/>
  <c r="AD603" i="1"/>
  <c r="AB605" i="1"/>
  <c r="AC604" i="1"/>
  <c r="AE604" i="1"/>
  <c r="AP617" i="1"/>
  <c r="AU617" i="1"/>
  <c r="AQ616" i="1"/>
  <c r="AT616" i="1"/>
  <c r="AW617" i="1"/>
  <c r="BB617" i="1"/>
  <c r="AX616" i="1"/>
  <c r="AZ616" i="1"/>
  <c r="AT615" i="1"/>
  <c r="AK542" i="1"/>
  <c r="AS615" i="1"/>
  <c r="AL542" i="1"/>
  <c r="U606" i="1"/>
  <c r="Y604" i="1"/>
  <c r="X604" i="1"/>
  <c r="W605" i="1"/>
  <c r="AG604" i="1"/>
  <c r="V606" i="1"/>
  <c r="Z606" i="1"/>
  <c r="BA616" i="1"/>
  <c r="AF604" i="1"/>
  <c r="AD604" i="1"/>
  <c r="AB606" i="1"/>
  <c r="AC605" i="1"/>
  <c r="AD605" i="1"/>
  <c r="AP618" i="1"/>
  <c r="AU618" i="1"/>
  <c r="AQ617" i="1"/>
  <c r="AS617" i="1"/>
  <c r="AY616" i="1"/>
  <c r="AW618" i="1"/>
  <c r="BB618" i="1"/>
  <c r="AX617" i="1"/>
  <c r="AZ617" i="1"/>
  <c r="AN607" i="1"/>
  <c r="AR616" i="1"/>
  <c r="AS616" i="1"/>
  <c r="AL543" i="1"/>
  <c r="AK543" i="1"/>
  <c r="AL544" i="1"/>
  <c r="U607" i="1"/>
  <c r="Y605" i="1"/>
  <c r="X605" i="1"/>
  <c r="W606" i="1"/>
  <c r="AG605" i="1"/>
  <c r="V607" i="1"/>
  <c r="Z607" i="1"/>
  <c r="AF605" i="1"/>
  <c r="AE605" i="1"/>
  <c r="AY617" i="1"/>
  <c r="BA617" i="1"/>
  <c r="AW619" i="1"/>
  <c r="BB619" i="1"/>
  <c r="AX618" i="1"/>
  <c r="AZ618" i="1"/>
  <c r="AP619" i="1"/>
  <c r="AU619" i="1"/>
  <c r="AQ618" i="1"/>
  <c r="AR618" i="1"/>
  <c r="AN608" i="1"/>
  <c r="AB607" i="1"/>
  <c r="AC606" i="1"/>
  <c r="AD606" i="1"/>
  <c r="AT617" i="1"/>
  <c r="AR617" i="1"/>
  <c r="AK544" i="1"/>
  <c r="AK545" i="1"/>
  <c r="U608" i="1"/>
  <c r="Y606" i="1"/>
  <c r="X606" i="1"/>
  <c r="X607" i="1"/>
  <c r="AG606" i="1"/>
  <c r="V608" i="1"/>
  <c r="Z608" i="1"/>
  <c r="BA618" i="1"/>
  <c r="AY618" i="1"/>
  <c r="AF606" i="1"/>
  <c r="AE606" i="1"/>
  <c r="AW620" i="1"/>
  <c r="BB620" i="1"/>
  <c r="AX619" i="1"/>
  <c r="AY619" i="1"/>
  <c r="AN609" i="1"/>
  <c r="AP620" i="1"/>
  <c r="AU620" i="1"/>
  <c r="AQ619" i="1"/>
  <c r="AR619" i="1"/>
  <c r="AB608" i="1"/>
  <c r="AC607" i="1"/>
  <c r="AF607" i="1"/>
  <c r="AS618" i="1"/>
  <c r="AT618" i="1"/>
  <c r="AL545" i="1"/>
  <c r="AK546" i="1"/>
  <c r="U609" i="1"/>
  <c r="Y607" i="1"/>
  <c r="W607" i="1"/>
  <c r="W608" i="1"/>
  <c r="AG607" i="1"/>
  <c r="V609" i="1"/>
  <c r="Z609" i="1"/>
  <c r="AZ619" i="1"/>
  <c r="BA619" i="1"/>
  <c r="AD607" i="1"/>
  <c r="AE607" i="1"/>
  <c r="AB609" i="1"/>
  <c r="AC608" i="1"/>
  <c r="AE608" i="1"/>
  <c r="AN610" i="1"/>
  <c r="AP621" i="1"/>
  <c r="AU621" i="1"/>
  <c r="AQ620" i="1"/>
  <c r="AT620" i="1"/>
  <c r="AW621" i="1"/>
  <c r="BB621" i="1"/>
  <c r="AX620" i="1"/>
  <c r="AZ620" i="1"/>
  <c r="AS619" i="1"/>
  <c r="AT619" i="1"/>
  <c r="AL546" i="1"/>
  <c r="AL547" i="1"/>
  <c r="U610" i="1"/>
  <c r="Y608" i="1"/>
  <c r="X608" i="1"/>
  <c r="W609" i="1"/>
  <c r="AG608" i="1"/>
  <c r="V610" i="1"/>
  <c r="Z610" i="1"/>
  <c r="AY620" i="1"/>
  <c r="BA620" i="1"/>
  <c r="AF608" i="1"/>
  <c r="AD608" i="1"/>
  <c r="AN611" i="1"/>
  <c r="AP622" i="1"/>
  <c r="AU622" i="1"/>
  <c r="AQ621" i="1"/>
  <c r="AR621" i="1"/>
  <c r="AW622" i="1"/>
  <c r="BB622" i="1"/>
  <c r="AX621" i="1"/>
  <c r="BA621" i="1"/>
  <c r="AB610" i="1"/>
  <c r="AC609" i="1"/>
  <c r="AF609" i="1"/>
  <c r="AR620" i="1"/>
  <c r="AS620" i="1"/>
  <c r="AK547" i="1"/>
  <c r="AK548" i="1"/>
  <c r="U611" i="1"/>
  <c r="Y609" i="1"/>
  <c r="X609" i="1"/>
  <c r="W610" i="1"/>
  <c r="AG609" i="1"/>
  <c r="V611" i="1"/>
  <c r="Z611" i="1"/>
  <c r="AB611" i="1"/>
  <c r="AC610" i="1"/>
  <c r="AD610" i="1"/>
  <c r="AD609" i="1"/>
  <c r="AW623" i="1"/>
  <c r="BB623" i="1"/>
  <c r="AX622" i="1"/>
  <c r="BA622" i="1"/>
  <c r="AZ621" i="1"/>
  <c r="AP623" i="1"/>
  <c r="AU623" i="1"/>
  <c r="AQ622" i="1"/>
  <c r="AT622" i="1"/>
  <c r="AE609" i="1"/>
  <c r="AY621" i="1"/>
  <c r="AN612" i="1"/>
  <c r="AT621" i="1"/>
  <c r="AS621" i="1"/>
  <c r="AL548" i="1"/>
  <c r="AL549" i="1"/>
  <c r="U612" i="1"/>
  <c r="Y610" i="1"/>
  <c r="X610" i="1"/>
  <c r="X611" i="1"/>
  <c r="AG610" i="1"/>
  <c r="V612" i="1"/>
  <c r="Z612" i="1"/>
  <c r="AF610" i="1"/>
  <c r="AE610" i="1"/>
  <c r="AW624" i="1"/>
  <c r="BB624" i="1"/>
  <c r="AX623" i="1"/>
  <c r="AY623" i="1"/>
  <c r="AN613" i="1"/>
  <c r="AZ622" i="1"/>
  <c r="AY622" i="1"/>
  <c r="AP624" i="1"/>
  <c r="AU624" i="1"/>
  <c r="AQ623" i="1"/>
  <c r="AR623" i="1"/>
  <c r="AB612" i="1"/>
  <c r="AC611" i="1"/>
  <c r="AE611" i="1"/>
  <c r="AS622" i="1"/>
  <c r="AR622" i="1"/>
  <c r="AK549" i="1"/>
  <c r="U613" i="1"/>
  <c r="Y611" i="1"/>
  <c r="W611" i="1"/>
  <c r="W612" i="1"/>
  <c r="AG611" i="1"/>
  <c r="V613" i="1"/>
  <c r="Z613" i="1"/>
  <c r="AZ623" i="1"/>
  <c r="BA623" i="1"/>
  <c r="AF611" i="1"/>
  <c r="AD611" i="1"/>
  <c r="AP625" i="1"/>
  <c r="AU625" i="1"/>
  <c r="AQ624" i="1"/>
  <c r="AT624" i="1"/>
  <c r="AN614" i="1"/>
  <c r="AB613" i="1"/>
  <c r="AC612" i="1"/>
  <c r="AF612" i="1"/>
  <c r="AW625" i="1"/>
  <c r="BB625" i="1"/>
  <c r="AX624" i="1"/>
  <c r="AZ624" i="1"/>
  <c r="AS623" i="1"/>
  <c r="AT623" i="1"/>
  <c r="AL550" i="1"/>
  <c r="AK550" i="1"/>
  <c r="AL551" i="1"/>
  <c r="U614" i="1"/>
  <c r="Y612" i="1"/>
  <c r="X612" i="1"/>
  <c r="X613" i="1"/>
  <c r="AG612" i="1"/>
  <c r="V614" i="1"/>
  <c r="Z614" i="1"/>
  <c r="AY624" i="1"/>
  <c r="BA624" i="1"/>
  <c r="AB614" i="1"/>
  <c r="AC613" i="1"/>
  <c r="AE613" i="1"/>
  <c r="AE612" i="1"/>
  <c r="AN615" i="1"/>
  <c r="AD612" i="1"/>
  <c r="AW626" i="1"/>
  <c r="BB626" i="1"/>
  <c r="AX625" i="1"/>
  <c r="BA625" i="1"/>
  <c r="AP626" i="1"/>
  <c r="AU626" i="1"/>
  <c r="AQ625" i="1"/>
  <c r="AR625" i="1"/>
  <c r="AR624" i="1"/>
  <c r="AS624" i="1"/>
  <c r="AK551" i="1"/>
  <c r="AK552" i="1"/>
  <c r="U615" i="1"/>
  <c r="Y613" i="1"/>
  <c r="W613" i="1"/>
  <c r="W614" i="1"/>
  <c r="AG613" i="1"/>
  <c r="V615" i="1"/>
  <c r="Z615" i="1"/>
  <c r="AY625" i="1"/>
  <c r="AF613" i="1"/>
  <c r="AN616" i="1"/>
  <c r="AB615" i="1"/>
  <c r="AC614" i="1"/>
  <c r="AD614" i="1"/>
  <c r="AD613" i="1"/>
  <c r="AW627" i="1"/>
  <c r="BB627" i="1"/>
  <c r="AX626" i="1"/>
  <c r="AP627" i="1"/>
  <c r="AU627" i="1"/>
  <c r="AQ626" i="1"/>
  <c r="AT626" i="1"/>
  <c r="AZ625" i="1"/>
  <c r="AT625" i="1"/>
  <c r="AS625" i="1"/>
  <c r="AL553" i="1"/>
  <c r="AL552" i="1"/>
  <c r="U616" i="1"/>
  <c r="Y614" i="1"/>
  <c r="X614" i="1"/>
  <c r="X615" i="1"/>
  <c r="AG614" i="1"/>
  <c r="V616" i="1"/>
  <c r="Z616" i="1"/>
  <c r="AF614" i="1"/>
  <c r="AW628" i="1"/>
  <c r="BB628" i="1"/>
  <c r="AX627" i="1"/>
  <c r="BA627" i="1"/>
  <c r="AE614" i="1"/>
  <c r="AB616" i="1"/>
  <c r="AC615" i="1"/>
  <c r="AD615" i="1"/>
  <c r="AY626" i="1"/>
  <c r="AZ626" i="1"/>
  <c r="BA626" i="1"/>
  <c r="AP628" i="1"/>
  <c r="AU628" i="1"/>
  <c r="AQ627" i="1"/>
  <c r="AR627" i="1"/>
  <c r="AN617" i="1"/>
  <c r="AK553" i="1"/>
  <c r="AR626" i="1"/>
  <c r="AS626" i="1"/>
  <c r="AL554" i="1"/>
  <c r="U617" i="1"/>
  <c r="Y615" i="1"/>
  <c r="W615" i="1"/>
  <c r="X616" i="1"/>
  <c r="AG615" i="1"/>
  <c r="V617" i="1"/>
  <c r="Z617" i="1"/>
  <c r="AY627" i="1"/>
  <c r="AZ627" i="1"/>
  <c r="AE615" i="1"/>
  <c r="AN618" i="1"/>
  <c r="AB617" i="1"/>
  <c r="AC616" i="1"/>
  <c r="AF616" i="1"/>
  <c r="AF615" i="1"/>
  <c r="AP629" i="1"/>
  <c r="AU629" i="1"/>
  <c r="AQ628" i="1"/>
  <c r="AT628" i="1"/>
  <c r="AW629" i="1"/>
  <c r="BB629" i="1"/>
  <c r="AX628" i="1"/>
  <c r="AZ628" i="1"/>
  <c r="AS627" i="1"/>
  <c r="AT627" i="1"/>
  <c r="AK554" i="1"/>
  <c r="AK555" i="1"/>
  <c r="U618" i="1"/>
  <c r="Y616" i="1"/>
  <c r="W616" i="1"/>
  <c r="W617" i="1"/>
  <c r="AG616" i="1"/>
  <c r="V618" i="1"/>
  <c r="Z618" i="1"/>
  <c r="AY628" i="1"/>
  <c r="AE616" i="1"/>
  <c r="AP630" i="1"/>
  <c r="AU630" i="1"/>
  <c r="AQ629" i="1"/>
  <c r="AS629" i="1"/>
  <c r="AN619" i="1"/>
  <c r="AW630" i="1"/>
  <c r="BB630" i="1"/>
  <c r="AX629" i="1"/>
  <c r="AZ629" i="1"/>
  <c r="AB618" i="1"/>
  <c r="AC617" i="1"/>
  <c r="AD617" i="1"/>
  <c r="AD616" i="1"/>
  <c r="BA628" i="1"/>
  <c r="AR628" i="1"/>
  <c r="AS628" i="1"/>
  <c r="AK556" i="1"/>
  <c r="AL555" i="1"/>
  <c r="U619" i="1"/>
  <c r="Y617" i="1"/>
  <c r="X617" i="1"/>
  <c r="W618" i="1"/>
  <c r="AG617" i="1"/>
  <c r="V619" i="1"/>
  <c r="Z619" i="1"/>
  <c r="BA629" i="1"/>
  <c r="AB619" i="1"/>
  <c r="AC618" i="1"/>
  <c r="AF618" i="1"/>
  <c r="AY629" i="1"/>
  <c r="AW631" i="1"/>
  <c r="BB631" i="1"/>
  <c r="AX630" i="1"/>
  <c r="AY630" i="1"/>
  <c r="AE617" i="1"/>
  <c r="AF617" i="1"/>
  <c r="AN620" i="1"/>
  <c r="AP631" i="1"/>
  <c r="AU631" i="1"/>
  <c r="AQ630" i="1"/>
  <c r="AR630" i="1"/>
  <c r="AT629" i="1"/>
  <c r="AR629" i="1"/>
  <c r="AL556" i="1"/>
  <c r="AL557" i="1"/>
  <c r="U620" i="1"/>
  <c r="Y618" i="1"/>
  <c r="X618" i="1"/>
  <c r="X619" i="1"/>
  <c r="AG618" i="1"/>
  <c r="V620" i="1"/>
  <c r="Z620" i="1"/>
  <c r="AZ630" i="1"/>
  <c r="BA630" i="1"/>
  <c r="AD618" i="1"/>
  <c r="AE618" i="1"/>
  <c r="AW632" i="1"/>
  <c r="BB632" i="1"/>
  <c r="AX631" i="1"/>
  <c r="AZ631" i="1"/>
  <c r="AN621" i="1"/>
  <c r="AP632" i="1"/>
  <c r="AU632" i="1"/>
  <c r="AQ631" i="1"/>
  <c r="AS631" i="1"/>
  <c r="AB620" i="1"/>
  <c r="AC619" i="1"/>
  <c r="AD619" i="1"/>
  <c r="AT630" i="1"/>
  <c r="AS630" i="1"/>
  <c r="AK557" i="1"/>
  <c r="U621" i="1"/>
  <c r="Y619" i="1"/>
  <c r="W619" i="1"/>
  <c r="X620" i="1"/>
  <c r="AG619" i="1"/>
  <c r="V621" i="1"/>
  <c r="Z621" i="1"/>
  <c r="BA631" i="1"/>
  <c r="AY631" i="1"/>
  <c r="AP633" i="1"/>
  <c r="AU633" i="1"/>
  <c r="AQ632" i="1"/>
  <c r="AR632" i="1"/>
  <c r="AN622" i="1"/>
  <c r="AF619" i="1"/>
  <c r="AE619" i="1"/>
  <c r="AB621" i="1"/>
  <c r="AC620" i="1"/>
  <c r="AF620" i="1"/>
  <c r="AW633" i="1"/>
  <c r="BB633" i="1"/>
  <c r="AX632" i="1"/>
  <c r="AZ632" i="1"/>
  <c r="AR631" i="1"/>
  <c r="AT631" i="1"/>
  <c r="AL558" i="1"/>
  <c r="AK558" i="1"/>
  <c r="U622" i="1"/>
  <c r="Y620" i="1"/>
  <c r="W620" i="1"/>
  <c r="W621" i="1"/>
  <c r="AG620" i="1"/>
  <c r="V622" i="1"/>
  <c r="Z622" i="1"/>
  <c r="BA632" i="1"/>
  <c r="AY632" i="1"/>
  <c r="AB622" i="1"/>
  <c r="AC621" i="1"/>
  <c r="AF621" i="1"/>
  <c r="AN623" i="1"/>
  <c r="AD620" i="1"/>
  <c r="AE620" i="1"/>
  <c r="AW634" i="1"/>
  <c r="BB634" i="1"/>
  <c r="AX633" i="1"/>
  <c r="BA633" i="1"/>
  <c r="AP634" i="1"/>
  <c r="AU634" i="1"/>
  <c r="AQ633" i="1"/>
  <c r="AT633" i="1"/>
  <c r="AS632" i="1"/>
  <c r="AT632" i="1"/>
  <c r="AL559" i="1"/>
  <c r="AK559" i="1"/>
  <c r="U623" i="1"/>
  <c r="Y621" i="1"/>
  <c r="X621" i="1"/>
  <c r="W622" i="1"/>
  <c r="AG621" i="1"/>
  <c r="V623" i="1"/>
  <c r="Z623" i="1"/>
  <c r="AE621" i="1"/>
  <c r="AD621" i="1"/>
  <c r="AW635" i="1"/>
  <c r="BB635" i="1"/>
  <c r="AX634" i="1"/>
  <c r="BA634" i="1"/>
  <c r="AY633" i="1"/>
  <c r="AZ633" i="1"/>
  <c r="AN624" i="1"/>
  <c r="AP635" i="1"/>
  <c r="AU635" i="1"/>
  <c r="AQ634" i="1"/>
  <c r="AS634" i="1"/>
  <c r="AB623" i="1"/>
  <c r="AC622" i="1"/>
  <c r="AG622" i="1"/>
  <c r="AR633" i="1"/>
  <c r="AS633" i="1"/>
  <c r="AK560" i="1"/>
  <c r="AL560" i="1"/>
  <c r="AK561" i="1"/>
  <c r="U624" i="1"/>
  <c r="Y622" i="1"/>
  <c r="X622" i="1"/>
  <c r="W623" i="1"/>
  <c r="V624" i="1"/>
  <c r="Z624" i="1"/>
  <c r="AY634" i="1"/>
  <c r="AZ634" i="1"/>
  <c r="AE622" i="1"/>
  <c r="AF622" i="1"/>
  <c r="AP636" i="1"/>
  <c r="AU636" i="1"/>
  <c r="AQ635" i="1"/>
  <c r="AS635" i="1"/>
  <c r="AN625" i="1"/>
  <c r="AD622" i="1"/>
  <c r="AB624" i="1"/>
  <c r="AC623" i="1"/>
  <c r="AF623" i="1"/>
  <c r="AW636" i="1"/>
  <c r="BB636" i="1"/>
  <c r="AX635" i="1"/>
  <c r="AZ635" i="1"/>
  <c r="AT634" i="1"/>
  <c r="AR634" i="1"/>
  <c r="AL561" i="1"/>
  <c r="U625" i="1"/>
  <c r="Y623" i="1"/>
  <c r="X623" i="1"/>
  <c r="X624" i="1"/>
  <c r="AG623" i="1"/>
  <c r="V625" i="1"/>
  <c r="Z625" i="1"/>
  <c r="BA635" i="1"/>
  <c r="AY635" i="1"/>
  <c r="AE623" i="1"/>
  <c r="AD623" i="1"/>
  <c r="AB625" i="1"/>
  <c r="AC624" i="1"/>
  <c r="AF624" i="1"/>
  <c r="AP637" i="1"/>
  <c r="AU637" i="1"/>
  <c r="AQ636" i="1"/>
  <c r="AS636" i="1"/>
  <c r="AW637" i="1"/>
  <c r="BB637" i="1"/>
  <c r="AX636" i="1"/>
  <c r="AY636" i="1"/>
  <c r="AN626" i="1"/>
  <c r="AR635" i="1"/>
  <c r="AT635" i="1"/>
  <c r="AK562" i="1"/>
  <c r="AL562" i="1"/>
  <c r="U626" i="1"/>
  <c r="Y624" i="1"/>
  <c r="W624" i="1"/>
  <c r="X625" i="1"/>
  <c r="AG624" i="1"/>
  <c r="V626" i="1"/>
  <c r="Z626" i="1"/>
  <c r="AD624" i="1"/>
  <c r="AE624" i="1"/>
  <c r="AN627" i="1"/>
  <c r="AW638" i="1"/>
  <c r="BB638" i="1"/>
  <c r="AX637" i="1"/>
  <c r="BA637" i="1"/>
  <c r="AZ636" i="1"/>
  <c r="AP638" i="1"/>
  <c r="AU638" i="1"/>
  <c r="AQ637" i="1"/>
  <c r="AT637" i="1"/>
  <c r="BA636" i="1"/>
  <c r="AB626" i="1"/>
  <c r="AC625" i="1"/>
  <c r="AD625" i="1"/>
  <c r="AT636" i="1"/>
  <c r="AR636" i="1"/>
  <c r="AK563" i="1"/>
  <c r="AL563" i="1"/>
  <c r="AK564" i="1"/>
  <c r="U627" i="1"/>
  <c r="Y625" i="1"/>
  <c r="W625" i="1"/>
  <c r="W626" i="1"/>
  <c r="AG625" i="1"/>
  <c r="V627" i="1"/>
  <c r="Z627" i="1"/>
  <c r="AE625" i="1"/>
  <c r="AF625" i="1"/>
  <c r="AZ637" i="1"/>
  <c r="AP639" i="1"/>
  <c r="AU639" i="1"/>
  <c r="AQ638" i="1"/>
  <c r="AR638" i="1"/>
  <c r="AW639" i="1"/>
  <c r="BB639" i="1"/>
  <c r="AX638" i="1"/>
  <c r="AZ638" i="1"/>
  <c r="AY637" i="1"/>
  <c r="AB627" i="1"/>
  <c r="AC626" i="1"/>
  <c r="AD626" i="1"/>
  <c r="AN628" i="1"/>
  <c r="AR637" i="1"/>
  <c r="AS637" i="1"/>
  <c r="AL564" i="1"/>
  <c r="AL565" i="1"/>
  <c r="U628" i="1"/>
  <c r="Y626" i="1"/>
  <c r="X626" i="1"/>
  <c r="X627" i="1"/>
  <c r="AG626" i="1"/>
  <c r="V628" i="1"/>
  <c r="Z628" i="1"/>
  <c r="AY638" i="1"/>
  <c r="AB628" i="1"/>
  <c r="AC627" i="1"/>
  <c r="AD627" i="1"/>
  <c r="AN629" i="1"/>
  <c r="AW640" i="1"/>
  <c r="BB640" i="1"/>
  <c r="AX639" i="1"/>
  <c r="AY639" i="1"/>
  <c r="BA638" i="1"/>
  <c r="AE626" i="1"/>
  <c r="AF626" i="1"/>
  <c r="AP640" i="1"/>
  <c r="AU640" i="1"/>
  <c r="AQ639" i="1"/>
  <c r="AS639" i="1"/>
  <c r="AS638" i="1"/>
  <c r="AT638" i="1"/>
  <c r="AK565" i="1"/>
  <c r="AL566" i="1"/>
  <c r="U629" i="1"/>
  <c r="Y627" i="1"/>
  <c r="W627" i="1"/>
  <c r="X628" i="1"/>
  <c r="AG627" i="1"/>
  <c r="V629" i="1"/>
  <c r="Z629" i="1"/>
  <c r="AF627" i="1"/>
  <c r="AE627" i="1"/>
  <c r="BA639" i="1"/>
  <c r="AW641" i="1"/>
  <c r="BB641" i="1"/>
  <c r="AX640" i="1"/>
  <c r="AZ640" i="1"/>
  <c r="AP641" i="1"/>
  <c r="AU641" i="1"/>
  <c r="AQ640" i="1"/>
  <c r="AT640" i="1"/>
  <c r="AN630" i="1"/>
  <c r="AB629" i="1"/>
  <c r="AC628" i="1"/>
  <c r="AF628" i="1"/>
  <c r="AZ639" i="1"/>
  <c r="AT639" i="1"/>
  <c r="AR639" i="1"/>
  <c r="AK566" i="1"/>
  <c r="U630" i="1"/>
  <c r="Y628" i="1"/>
  <c r="W628" i="1"/>
  <c r="X629" i="1"/>
  <c r="AG628" i="1"/>
  <c r="V630" i="1"/>
  <c r="Z630" i="1"/>
  <c r="BA640" i="1"/>
  <c r="AY640" i="1"/>
  <c r="AD628" i="1"/>
  <c r="AE628" i="1"/>
  <c r="AW642" i="1"/>
  <c r="BB642" i="1"/>
  <c r="AX641" i="1"/>
  <c r="AZ641" i="1"/>
  <c r="AN631" i="1"/>
  <c r="AP642" i="1"/>
  <c r="AU642" i="1"/>
  <c r="AQ641" i="1"/>
  <c r="AR641" i="1"/>
  <c r="AB630" i="1"/>
  <c r="AC629" i="1"/>
  <c r="AF629" i="1"/>
  <c r="AS640" i="1"/>
  <c r="AR640" i="1"/>
  <c r="AK567" i="1"/>
  <c r="AL567" i="1"/>
  <c r="U631" i="1"/>
  <c r="Y629" i="1"/>
  <c r="W629" i="1"/>
  <c r="W630" i="1"/>
  <c r="AG629" i="1"/>
  <c r="V631" i="1"/>
  <c r="Z631" i="1"/>
  <c r="BA641" i="1"/>
  <c r="AN632" i="1"/>
  <c r="AP643" i="1"/>
  <c r="AU643" i="1"/>
  <c r="AQ642" i="1"/>
  <c r="AR642" i="1"/>
  <c r="AB631" i="1"/>
  <c r="AC630" i="1"/>
  <c r="AF630" i="1"/>
  <c r="AE629" i="1"/>
  <c r="AD629" i="1"/>
  <c r="AY641" i="1"/>
  <c r="AW643" i="1"/>
  <c r="BB643" i="1"/>
  <c r="AX642" i="1"/>
  <c r="BA642" i="1"/>
  <c r="AT641" i="1"/>
  <c r="AS641" i="1"/>
  <c r="AL568" i="1"/>
  <c r="AK568" i="1"/>
  <c r="AK569" i="1"/>
  <c r="U632" i="1"/>
  <c r="Y630" i="1"/>
  <c r="X630" i="1"/>
  <c r="X631" i="1"/>
  <c r="AG630" i="1"/>
  <c r="V632" i="1"/>
  <c r="Z632" i="1"/>
  <c r="AD630" i="1"/>
  <c r="AB632" i="1"/>
  <c r="AC631" i="1"/>
  <c r="AD631" i="1"/>
  <c r="AP644" i="1"/>
  <c r="AU644" i="1"/>
  <c r="AQ643" i="1"/>
  <c r="AS643" i="1"/>
  <c r="AY642" i="1"/>
  <c r="AW644" i="1"/>
  <c r="BB644" i="1"/>
  <c r="AX643" i="1"/>
  <c r="AZ643" i="1"/>
  <c r="AN633" i="1"/>
  <c r="AZ642" i="1"/>
  <c r="AE630" i="1"/>
  <c r="AT642" i="1"/>
  <c r="AS642" i="1"/>
  <c r="AL569" i="1"/>
  <c r="U633" i="1"/>
  <c r="Y631" i="1"/>
  <c r="W631" i="1"/>
  <c r="W632" i="1"/>
  <c r="AG631" i="1"/>
  <c r="V633" i="1"/>
  <c r="Z633" i="1"/>
  <c r="AE631" i="1"/>
  <c r="AF631" i="1"/>
  <c r="AY643" i="1"/>
  <c r="AW645" i="1"/>
  <c r="BB645" i="1"/>
  <c r="AX644" i="1"/>
  <c r="AZ644" i="1"/>
  <c r="BA643" i="1"/>
  <c r="AP645" i="1"/>
  <c r="AU645" i="1"/>
  <c r="AQ644" i="1"/>
  <c r="AS644" i="1"/>
  <c r="AN634" i="1"/>
  <c r="AB633" i="1"/>
  <c r="AC632" i="1"/>
  <c r="AF632" i="1"/>
  <c r="AT643" i="1"/>
  <c r="AR643" i="1"/>
  <c r="AL570" i="1"/>
  <c r="AK570" i="1"/>
  <c r="AL571" i="1"/>
  <c r="U634" i="1"/>
  <c r="Y632" i="1"/>
  <c r="X632" i="1"/>
  <c r="X633" i="1"/>
  <c r="AG632" i="1"/>
  <c r="V634" i="1"/>
  <c r="Z634" i="1"/>
  <c r="AY644" i="1"/>
  <c r="BA644" i="1"/>
  <c r="AD632" i="1"/>
  <c r="AE632" i="1"/>
  <c r="AN635" i="1"/>
  <c r="AW646" i="1"/>
  <c r="BB646" i="1"/>
  <c r="AX645" i="1"/>
  <c r="AY645" i="1"/>
  <c r="AP646" i="1"/>
  <c r="AU646" i="1"/>
  <c r="AQ645" i="1"/>
  <c r="AS645" i="1"/>
  <c r="AB634" i="1"/>
  <c r="AC633" i="1"/>
  <c r="AF633" i="1"/>
  <c r="AT644" i="1"/>
  <c r="AR644" i="1"/>
  <c r="AK571" i="1"/>
  <c r="AK572" i="1"/>
  <c r="U635" i="1"/>
  <c r="Y633" i="1"/>
  <c r="W633" i="1"/>
  <c r="W634" i="1"/>
  <c r="AG633" i="1"/>
  <c r="V635" i="1"/>
  <c r="Z635" i="1"/>
  <c r="AZ645" i="1"/>
  <c r="AE633" i="1"/>
  <c r="AP647" i="1"/>
  <c r="AU647" i="1"/>
  <c r="AQ646" i="1"/>
  <c r="AR646" i="1"/>
  <c r="AD633" i="1"/>
  <c r="AW647" i="1"/>
  <c r="BB647" i="1"/>
  <c r="AX646" i="1"/>
  <c r="AZ646" i="1"/>
  <c r="BA645" i="1"/>
  <c r="AB635" i="1"/>
  <c r="AC634" i="1"/>
  <c r="AE634" i="1"/>
  <c r="AN636" i="1"/>
  <c r="AT645" i="1"/>
  <c r="AR645" i="1"/>
  <c r="AL572" i="1"/>
  <c r="U636" i="1"/>
  <c r="Y634" i="1"/>
  <c r="X634" i="1"/>
  <c r="W635" i="1"/>
  <c r="AG634" i="1"/>
  <c r="V636" i="1"/>
  <c r="Z636" i="1"/>
  <c r="BA646" i="1"/>
  <c r="AD634" i="1"/>
  <c r="AW648" i="1"/>
  <c r="BB648" i="1"/>
  <c r="AX647" i="1"/>
  <c r="AY647" i="1"/>
  <c r="AN637" i="1"/>
  <c r="AP648" i="1"/>
  <c r="AU648" i="1"/>
  <c r="AQ647" i="1"/>
  <c r="AS647" i="1"/>
  <c r="AF634" i="1"/>
  <c r="AY646" i="1"/>
  <c r="AB636" i="1"/>
  <c r="AC635" i="1"/>
  <c r="AF635" i="1"/>
  <c r="AT646" i="1"/>
  <c r="AS646" i="1"/>
  <c r="AL573" i="1"/>
  <c r="AK573" i="1"/>
  <c r="U637" i="1"/>
  <c r="Y635" i="1"/>
  <c r="X635" i="1"/>
  <c r="W636" i="1"/>
  <c r="AG635" i="1"/>
  <c r="V637" i="1"/>
  <c r="Z637" i="1"/>
  <c r="AZ647" i="1"/>
  <c r="BA647" i="1"/>
  <c r="AE635" i="1"/>
  <c r="AD635" i="1"/>
  <c r="AP649" i="1"/>
  <c r="AU649" i="1"/>
  <c r="AQ648" i="1"/>
  <c r="AS648" i="1"/>
  <c r="AB637" i="1"/>
  <c r="AC636" i="1"/>
  <c r="AF636" i="1"/>
  <c r="AN638" i="1"/>
  <c r="AW649" i="1"/>
  <c r="BB649" i="1"/>
  <c r="AX648" i="1"/>
  <c r="AZ648" i="1"/>
  <c r="AK574" i="1"/>
  <c r="AT647" i="1"/>
  <c r="AR647" i="1"/>
  <c r="AL574" i="1"/>
  <c r="U638" i="1"/>
  <c r="Y636" i="1"/>
  <c r="X636" i="1"/>
  <c r="W637" i="1"/>
  <c r="AG636" i="1"/>
  <c r="V638" i="1"/>
  <c r="Z638" i="1"/>
  <c r="AD636" i="1"/>
  <c r="AW650" i="1"/>
  <c r="BB650" i="1"/>
  <c r="AX649" i="1"/>
  <c r="AY649" i="1"/>
  <c r="AB638" i="1"/>
  <c r="AC637" i="1"/>
  <c r="AF637" i="1"/>
  <c r="AN639" i="1"/>
  <c r="AE636" i="1"/>
  <c r="AY648" i="1"/>
  <c r="BA648" i="1"/>
  <c r="AP650" i="1"/>
  <c r="AU650" i="1"/>
  <c r="AQ649" i="1"/>
  <c r="AS649" i="1"/>
  <c r="AT648" i="1"/>
  <c r="AR648" i="1"/>
  <c r="AK575" i="1"/>
  <c r="AL575" i="1"/>
  <c r="U639" i="1"/>
  <c r="Y637" i="1"/>
  <c r="X637" i="1"/>
  <c r="W638" i="1"/>
  <c r="AG637" i="1"/>
  <c r="V639" i="1"/>
  <c r="Z639" i="1"/>
  <c r="BA649" i="1"/>
  <c r="AZ649" i="1"/>
  <c r="AE637" i="1"/>
  <c r="AN640" i="1"/>
  <c r="AP651" i="1"/>
  <c r="AU651" i="1"/>
  <c r="AQ650" i="1"/>
  <c r="AR650" i="1"/>
  <c r="AW651" i="1"/>
  <c r="BB651" i="1"/>
  <c r="AX650" i="1"/>
  <c r="BA650" i="1"/>
  <c r="AB639" i="1"/>
  <c r="AC638" i="1"/>
  <c r="AF638" i="1"/>
  <c r="AD637" i="1"/>
  <c r="AT649" i="1"/>
  <c r="AK576" i="1"/>
  <c r="AR649" i="1"/>
  <c r="AL576" i="1"/>
  <c r="AK577" i="1"/>
  <c r="U640" i="1"/>
  <c r="Y638" i="1"/>
  <c r="X638" i="1"/>
  <c r="W639" i="1"/>
  <c r="AG638" i="1"/>
  <c r="V640" i="1"/>
  <c r="Z640" i="1"/>
  <c r="AB640" i="1"/>
  <c r="AC639" i="1"/>
  <c r="AD639" i="1"/>
  <c r="AZ650" i="1"/>
  <c r="AW652" i="1"/>
  <c r="BB652" i="1"/>
  <c r="AX651" i="1"/>
  <c r="AZ651" i="1"/>
  <c r="AE638" i="1"/>
  <c r="AD638" i="1"/>
  <c r="AY650" i="1"/>
  <c r="AP652" i="1"/>
  <c r="AU652" i="1"/>
  <c r="AQ651" i="1"/>
  <c r="AS651" i="1"/>
  <c r="AN641" i="1"/>
  <c r="AS650" i="1"/>
  <c r="AT650" i="1"/>
  <c r="AL578" i="1"/>
  <c r="AL577" i="1"/>
  <c r="U641" i="1"/>
  <c r="Y639" i="1"/>
  <c r="X639" i="1"/>
  <c r="W640" i="1"/>
  <c r="AG639" i="1"/>
  <c r="AE639" i="1"/>
  <c r="V641" i="1"/>
  <c r="Z641" i="1"/>
  <c r="AY651" i="1"/>
  <c r="AF639" i="1"/>
  <c r="BA651" i="1"/>
  <c r="AN642" i="1"/>
  <c r="AW653" i="1"/>
  <c r="BB653" i="1"/>
  <c r="AX652" i="1"/>
  <c r="BA652" i="1"/>
  <c r="AP653" i="1"/>
  <c r="AU653" i="1"/>
  <c r="AQ652" i="1"/>
  <c r="AS652" i="1"/>
  <c r="AB641" i="1"/>
  <c r="AC640" i="1"/>
  <c r="AE640" i="1"/>
  <c r="AT651" i="1"/>
  <c r="AR651" i="1"/>
  <c r="AK578" i="1"/>
  <c r="AK579" i="1"/>
  <c r="U642" i="1"/>
  <c r="Y640" i="1"/>
  <c r="X640" i="1"/>
  <c r="X641" i="1"/>
  <c r="AG640" i="1"/>
  <c r="V642" i="1"/>
  <c r="Z642" i="1"/>
  <c r="AD640" i="1"/>
  <c r="AF640" i="1"/>
  <c r="AY652" i="1"/>
  <c r="AB642" i="1"/>
  <c r="AC641" i="1"/>
  <c r="AF641" i="1"/>
  <c r="AP654" i="1"/>
  <c r="AU654" i="1"/>
  <c r="AQ653" i="1"/>
  <c r="AS653" i="1"/>
  <c r="AZ652" i="1"/>
  <c r="AW654" i="1"/>
  <c r="BB654" i="1"/>
  <c r="AX653" i="1"/>
  <c r="AZ653" i="1"/>
  <c r="AN643" i="1"/>
  <c r="AT652" i="1"/>
  <c r="AR652" i="1"/>
  <c r="AK580" i="1"/>
  <c r="AL579" i="1"/>
  <c r="U643" i="1"/>
  <c r="Y641" i="1"/>
  <c r="W641" i="1"/>
  <c r="W642" i="1"/>
  <c r="AG641" i="1"/>
  <c r="V643" i="1"/>
  <c r="Z643" i="1"/>
  <c r="AY653" i="1"/>
  <c r="BA653" i="1"/>
  <c r="AD641" i="1"/>
  <c r="AE641" i="1"/>
  <c r="AW655" i="1"/>
  <c r="BB655" i="1"/>
  <c r="AX654" i="1"/>
  <c r="AZ654" i="1"/>
  <c r="AN644" i="1"/>
  <c r="AP655" i="1"/>
  <c r="AU655" i="1"/>
  <c r="AQ654" i="1"/>
  <c r="AB643" i="1"/>
  <c r="AC642" i="1"/>
  <c r="AE642" i="1"/>
  <c r="AT654" i="1"/>
  <c r="AR653" i="1"/>
  <c r="AT653" i="1"/>
  <c r="AL580" i="1"/>
  <c r="U644" i="1"/>
  <c r="Y642" i="1"/>
  <c r="X642" i="1"/>
  <c r="X643" i="1"/>
  <c r="AG642" i="1"/>
  <c r="V644" i="1"/>
  <c r="Z644" i="1"/>
  <c r="AF642" i="1"/>
  <c r="AY654" i="1"/>
  <c r="BA654" i="1"/>
  <c r="AD642" i="1"/>
  <c r="AP656" i="1"/>
  <c r="AU656" i="1"/>
  <c r="AQ655" i="1"/>
  <c r="AS655" i="1"/>
  <c r="AB644" i="1"/>
  <c r="AC643" i="1"/>
  <c r="AF643" i="1"/>
  <c r="AN645" i="1"/>
  <c r="AW656" i="1"/>
  <c r="BB656" i="1"/>
  <c r="AX655" i="1"/>
  <c r="BA655" i="1"/>
  <c r="AS654" i="1"/>
  <c r="AR654" i="1"/>
  <c r="AL581" i="1"/>
  <c r="AK581" i="1"/>
  <c r="U645" i="1"/>
  <c r="Y643" i="1"/>
  <c r="W643" i="1"/>
  <c r="W644" i="1"/>
  <c r="AG643" i="1"/>
  <c r="V645" i="1"/>
  <c r="Z645" i="1"/>
  <c r="AW657" i="1"/>
  <c r="BB657" i="1"/>
  <c r="AX656" i="1"/>
  <c r="AZ656" i="1"/>
  <c r="AB645" i="1"/>
  <c r="AC644" i="1"/>
  <c r="AF644" i="1"/>
  <c r="AN646" i="1"/>
  <c r="AE643" i="1"/>
  <c r="AD643" i="1"/>
  <c r="AY655" i="1"/>
  <c r="AZ655" i="1"/>
  <c r="AP657" i="1"/>
  <c r="AU657" i="1"/>
  <c r="AQ656" i="1"/>
  <c r="AS656" i="1"/>
  <c r="BA656" i="1"/>
  <c r="AR655" i="1"/>
  <c r="AT655" i="1"/>
  <c r="AL582" i="1"/>
  <c r="AK582" i="1"/>
  <c r="U646" i="1"/>
  <c r="Y644" i="1"/>
  <c r="X644" i="1"/>
  <c r="W645" i="1"/>
  <c r="AG644" i="1"/>
  <c r="AY656" i="1"/>
  <c r="V646" i="1"/>
  <c r="Z646" i="1"/>
  <c r="AD644" i="1"/>
  <c r="AE644" i="1"/>
  <c r="AN647" i="1"/>
  <c r="AB646" i="1"/>
  <c r="AC645" i="1"/>
  <c r="AD645" i="1"/>
  <c r="AW658" i="1"/>
  <c r="BB658" i="1"/>
  <c r="AX657" i="1"/>
  <c r="BA657" i="1"/>
  <c r="AP658" i="1"/>
  <c r="AU658" i="1"/>
  <c r="AQ657" i="1"/>
  <c r="AT656" i="1"/>
  <c r="AR656" i="1"/>
  <c r="AT657" i="1"/>
  <c r="AK583" i="1"/>
  <c r="AL583" i="1"/>
  <c r="AL584" i="1"/>
  <c r="U647" i="1"/>
  <c r="Y645" i="1"/>
  <c r="X645" i="1"/>
  <c r="W646" i="1"/>
  <c r="AG645" i="1"/>
  <c r="V647" i="1"/>
  <c r="Z647" i="1"/>
  <c r="AE645" i="1"/>
  <c r="AZ657" i="1"/>
  <c r="AF645" i="1"/>
  <c r="AW659" i="1"/>
  <c r="BB659" i="1"/>
  <c r="AX658" i="1"/>
  <c r="AZ658" i="1"/>
  <c r="AP659" i="1"/>
  <c r="AU659" i="1"/>
  <c r="AQ658" i="1"/>
  <c r="AS658" i="1"/>
  <c r="AY657" i="1"/>
  <c r="AB647" i="1"/>
  <c r="AC646" i="1"/>
  <c r="AD646" i="1"/>
  <c r="AN648" i="1"/>
  <c r="AR657" i="1"/>
  <c r="AS657" i="1"/>
  <c r="AL585" i="1"/>
  <c r="AK584" i="1"/>
  <c r="U648" i="1"/>
  <c r="Y646" i="1"/>
  <c r="X646" i="1"/>
  <c r="W647" i="1"/>
  <c r="AG646" i="1"/>
  <c r="V648" i="1"/>
  <c r="Z648" i="1"/>
  <c r="BA658" i="1"/>
  <c r="AY658" i="1"/>
  <c r="AB648" i="1"/>
  <c r="AC647" i="1"/>
  <c r="AE647" i="1"/>
  <c r="AP660" i="1"/>
  <c r="AU660" i="1"/>
  <c r="AQ659" i="1"/>
  <c r="AS659" i="1"/>
  <c r="AF646" i="1"/>
  <c r="AN649" i="1"/>
  <c r="AE646" i="1"/>
  <c r="AW660" i="1"/>
  <c r="BB660" i="1"/>
  <c r="AX659" i="1"/>
  <c r="AZ659" i="1"/>
  <c r="AT658" i="1"/>
  <c r="AK585" i="1"/>
  <c r="AR658" i="1"/>
  <c r="AK586" i="1"/>
  <c r="U649" i="1"/>
  <c r="Y647" i="1"/>
  <c r="X647" i="1"/>
  <c r="W648" i="1"/>
  <c r="AG647" i="1"/>
  <c r="V649" i="1"/>
  <c r="Z649" i="1"/>
  <c r="BA659" i="1"/>
  <c r="AY659" i="1"/>
  <c r="AD647" i="1"/>
  <c r="AF647" i="1"/>
  <c r="AW661" i="1"/>
  <c r="BB661" i="1"/>
  <c r="AX660" i="1"/>
  <c r="AZ660" i="1"/>
  <c r="AP661" i="1"/>
  <c r="AU661" i="1"/>
  <c r="AQ660" i="1"/>
  <c r="AT660" i="1"/>
  <c r="AN650" i="1"/>
  <c r="AB649" i="1"/>
  <c r="AC648" i="1"/>
  <c r="AF648" i="1"/>
  <c r="AR659" i="1"/>
  <c r="AL586" i="1"/>
  <c r="AT659" i="1"/>
  <c r="AL587" i="1"/>
  <c r="U650" i="1"/>
  <c r="Y648" i="1"/>
  <c r="X648" i="1"/>
  <c r="W649" i="1"/>
  <c r="AG648" i="1"/>
  <c r="V650" i="1"/>
  <c r="Z650" i="1"/>
  <c r="BA660" i="1"/>
  <c r="AY660" i="1"/>
  <c r="AD648" i="1"/>
  <c r="AE648" i="1"/>
  <c r="AB650" i="1"/>
  <c r="AC649" i="1"/>
  <c r="AD649" i="1"/>
  <c r="AP662" i="1"/>
  <c r="AU662" i="1"/>
  <c r="AQ661" i="1"/>
  <c r="AR661" i="1"/>
  <c r="AN651" i="1"/>
  <c r="AW662" i="1"/>
  <c r="BB662" i="1"/>
  <c r="AX661" i="1"/>
  <c r="AY661" i="1"/>
  <c r="AR660" i="1"/>
  <c r="AS660" i="1"/>
  <c r="AK587" i="1"/>
  <c r="AK588" i="1"/>
  <c r="U651" i="1"/>
  <c r="Y649" i="1"/>
  <c r="X649" i="1"/>
  <c r="W650" i="1"/>
  <c r="AG649" i="1"/>
  <c r="V651" i="1"/>
  <c r="Z651" i="1"/>
  <c r="BA661" i="1"/>
  <c r="AF649" i="1"/>
  <c r="AE649" i="1"/>
  <c r="AZ661" i="1"/>
  <c r="AN652" i="1"/>
  <c r="AP663" i="1"/>
  <c r="AU663" i="1"/>
  <c r="AQ662" i="1"/>
  <c r="AT662" i="1"/>
  <c r="AW663" i="1"/>
  <c r="BB663" i="1"/>
  <c r="AX662" i="1"/>
  <c r="AB651" i="1"/>
  <c r="AC650" i="1"/>
  <c r="AE650" i="1"/>
  <c r="AS661" i="1"/>
  <c r="AT661" i="1"/>
  <c r="AL588" i="1"/>
  <c r="AL589" i="1"/>
  <c r="U652" i="1"/>
  <c r="Y650" i="1"/>
  <c r="X650" i="1"/>
  <c r="W651" i="1"/>
  <c r="AG650" i="1"/>
  <c r="V652" i="1"/>
  <c r="Z652" i="1"/>
  <c r="AF650" i="1"/>
  <c r="AY662" i="1"/>
  <c r="BA662" i="1"/>
  <c r="AD650" i="1"/>
  <c r="AZ662" i="1"/>
  <c r="AP664" i="1"/>
  <c r="AU664" i="1"/>
  <c r="AQ663" i="1"/>
  <c r="AS663" i="1"/>
  <c r="AB652" i="1"/>
  <c r="AC651" i="1"/>
  <c r="AF651" i="1"/>
  <c r="AW664" i="1"/>
  <c r="BB664" i="1"/>
  <c r="AX663" i="1"/>
  <c r="BA663" i="1"/>
  <c r="AN653" i="1"/>
  <c r="AS662" i="1"/>
  <c r="AR662" i="1"/>
  <c r="AK589" i="1"/>
  <c r="U653" i="1"/>
  <c r="Y651" i="1"/>
  <c r="X651" i="1"/>
  <c r="W652" i="1"/>
  <c r="AG651" i="1"/>
  <c r="V653" i="1"/>
  <c r="Z653" i="1"/>
  <c r="AY663" i="1"/>
  <c r="AZ663" i="1"/>
  <c r="AD651" i="1"/>
  <c r="AN654" i="1"/>
  <c r="AW665" i="1"/>
  <c r="BB665" i="1"/>
  <c r="AX664" i="1"/>
  <c r="AZ664" i="1"/>
  <c r="AE651" i="1"/>
  <c r="AP665" i="1"/>
  <c r="AU665" i="1"/>
  <c r="AQ664" i="1"/>
  <c r="AS664" i="1"/>
  <c r="AB653" i="1"/>
  <c r="AC652" i="1"/>
  <c r="AF652" i="1"/>
  <c r="AT663" i="1"/>
  <c r="AR663" i="1"/>
  <c r="AK590" i="1"/>
  <c r="AL590" i="1"/>
  <c r="AK591" i="1"/>
  <c r="U654" i="1"/>
  <c r="Y652" i="1"/>
  <c r="X652" i="1"/>
  <c r="X653" i="1"/>
  <c r="AG652" i="1"/>
  <c r="V654" i="1"/>
  <c r="Z654" i="1"/>
  <c r="BA664" i="1"/>
  <c r="AD652" i="1"/>
  <c r="AW666" i="1"/>
  <c r="BB666" i="1"/>
  <c r="AX665" i="1"/>
  <c r="AZ665" i="1"/>
  <c r="AN655" i="1"/>
  <c r="AP666" i="1"/>
  <c r="AU666" i="1"/>
  <c r="AQ665" i="1"/>
  <c r="AS665" i="1"/>
  <c r="AB654" i="1"/>
  <c r="AC653" i="1"/>
  <c r="AE653" i="1"/>
  <c r="AY664" i="1"/>
  <c r="AE652" i="1"/>
  <c r="AT664" i="1"/>
  <c r="AR664" i="1"/>
  <c r="AL591" i="1"/>
  <c r="AL592" i="1"/>
  <c r="U655" i="1"/>
  <c r="Y653" i="1"/>
  <c r="W653" i="1"/>
  <c r="W654" i="1"/>
  <c r="AG653" i="1"/>
  <c r="V655" i="1"/>
  <c r="Z655" i="1"/>
  <c r="BA665" i="1"/>
  <c r="AY665" i="1"/>
  <c r="AD653" i="1"/>
  <c r="AP667" i="1"/>
  <c r="AU667" i="1"/>
  <c r="AQ666" i="1"/>
  <c r="AR666" i="1"/>
  <c r="AN656" i="1"/>
  <c r="AF653" i="1"/>
  <c r="AB655" i="1"/>
  <c r="AC654" i="1"/>
  <c r="AF654" i="1"/>
  <c r="AW667" i="1"/>
  <c r="BB667" i="1"/>
  <c r="AX666" i="1"/>
  <c r="BA666" i="1"/>
  <c r="AK592" i="1"/>
  <c r="AT665" i="1"/>
  <c r="AR665" i="1"/>
  <c r="AL593" i="1"/>
  <c r="U656" i="1"/>
  <c r="Y654" i="1"/>
  <c r="X654" i="1"/>
  <c r="X655" i="1"/>
  <c r="AG654" i="1"/>
  <c r="V656" i="1"/>
  <c r="Z656" i="1"/>
  <c r="AZ666" i="1"/>
  <c r="AY666" i="1"/>
  <c r="AW668" i="1"/>
  <c r="BB668" i="1"/>
  <c r="AX667" i="1"/>
  <c r="AZ667" i="1"/>
  <c r="AB656" i="1"/>
  <c r="AC655" i="1"/>
  <c r="AD655" i="1"/>
  <c r="AE654" i="1"/>
  <c r="AD654" i="1"/>
  <c r="AN657" i="1"/>
  <c r="AP668" i="1"/>
  <c r="AU668" i="1"/>
  <c r="AQ667" i="1"/>
  <c r="AS667" i="1"/>
  <c r="BA667" i="1"/>
  <c r="AT666" i="1"/>
  <c r="AS666" i="1"/>
  <c r="AK593" i="1"/>
  <c r="U657" i="1"/>
  <c r="Y655" i="1"/>
  <c r="W655" i="1"/>
  <c r="W656" i="1"/>
  <c r="AG655" i="1"/>
  <c r="V657" i="1"/>
  <c r="Z657" i="1"/>
  <c r="AY667" i="1"/>
  <c r="AE655" i="1"/>
  <c r="AF655" i="1"/>
  <c r="AP669" i="1"/>
  <c r="AU669" i="1"/>
  <c r="AQ668" i="1"/>
  <c r="AT668" i="1"/>
  <c r="AB657" i="1"/>
  <c r="AC656" i="1"/>
  <c r="AF656" i="1"/>
  <c r="AN658" i="1"/>
  <c r="AW669" i="1"/>
  <c r="BB669" i="1"/>
  <c r="AX668" i="1"/>
  <c r="AZ668" i="1"/>
  <c r="AR667" i="1"/>
  <c r="AT667" i="1"/>
  <c r="AL594" i="1"/>
  <c r="AK594" i="1"/>
  <c r="U658" i="1"/>
  <c r="Y656" i="1"/>
  <c r="X656" i="1"/>
  <c r="X657" i="1"/>
  <c r="AG656" i="1"/>
  <c r="V658" i="1"/>
  <c r="Z658" i="1"/>
  <c r="BA668" i="1"/>
  <c r="AY668" i="1"/>
  <c r="AE656" i="1"/>
  <c r="AD656" i="1"/>
  <c r="AN659" i="1"/>
  <c r="AB658" i="1"/>
  <c r="AC657" i="1"/>
  <c r="AD657" i="1"/>
  <c r="AP670" i="1"/>
  <c r="AU670" i="1"/>
  <c r="AQ669" i="1"/>
  <c r="AS669" i="1"/>
  <c r="AW670" i="1"/>
  <c r="BB670" i="1"/>
  <c r="AX669" i="1"/>
  <c r="BA669" i="1"/>
  <c r="AS668" i="1"/>
  <c r="AR668" i="1"/>
  <c r="AK595" i="1"/>
  <c r="AL595" i="1"/>
  <c r="AK596" i="1"/>
  <c r="U659" i="1"/>
  <c r="Y657" i="1"/>
  <c r="W657" i="1"/>
  <c r="W658" i="1"/>
  <c r="AG657" i="1"/>
  <c r="V659" i="1"/>
  <c r="Z659" i="1"/>
  <c r="AZ669" i="1"/>
  <c r="AY669" i="1"/>
  <c r="AF657" i="1"/>
  <c r="AE657" i="1"/>
  <c r="AW671" i="1"/>
  <c r="BB671" i="1"/>
  <c r="AX670" i="1"/>
  <c r="AZ670" i="1"/>
  <c r="AB659" i="1"/>
  <c r="AC658" i="1"/>
  <c r="AD658" i="1"/>
  <c r="AP671" i="1"/>
  <c r="AU671" i="1"/>
  <c r="AQ670" i="1"/>
  <c r="AR670" i="1"/>
  <c r="AN660" i="1"/>
  <c r="AT669" i="1"/>
  <c r="AR669" i="1"/>
  <c r="AL596" i="1"/>
  <c r="U660" i="1"/>
  <c r="Y658" i="1"/>
  <c r="X658" i="1"/>
  <c r="X659" i="1"/>
  <c r="AG658" i="1"/>
  <c r="V660" i="1"/>
  <c r="Z660" i="1"/>
  <c r="AE658" i="1"/>
  <c r="AN661" i="1"/>
  <c r="AP672" i="1"/>
  <c r="AU672" i="1"/>
  <c r="AQ671" i="1"/>
  <c r="AS671" i="1"/>
  <c r="AY670" i="1"/>
  <c r="AB660" i="1"/>
  <c r="AC659" i="1"/>
  <c r="AD659" i="1"/>
  <c r="AF658" i="1"/>
  <c r="BA670" i="1"/>
  <c r="AW672" i="1"/>
  <c r="BB672" i="1"/>
  <c r="AX671" i="1"/>
  <c r="AY671" i="1"/>
  <c r="AS670" i="1"/>
  <c r="AT670" i="1"/>
  <c r="AL597" i="1"/>
  <c r="AK597" i="1"/>
  <c r="U661" i="1"/>
  <c r="Y659" i="1"/>
  <c r="W659" i="1"/>
  <c r="X660" i="1"/>
  <c r="AG659" i="1"/>
  <c r="V661" i="1"/>
  <c r="Z661" i="1"/>
  <c r="BA671" i="1"/>
  <c r="AZ671" i="1"/>
  <c r="AE659" i="1"/>
  <c r="AB661" i="1"/>
  <c r="AC660" i="1"/>
  <c r="AE660" i="1"/>
  <c r="AP673" i="1"/>
  <c r="AU673" i="1"/>
  <c r="AQ672" i="1"/>
  <c r="AS672" i="1"/>
  <c r="AF659" i="1"/>
  <c r="AW673" i="1"/>
  <c r="BB673" i="1"/>
  <c r="AX672" i="1"/>
  <c r="AZ672" i="1"/>
  <c r="AN662" i="1"/>
  <c r="AT671" i="1"/>
  <c r="AR671" i="1"/>
  <c r="AL598" i="1"/>
  <c r="AK599" i="1"/>
  <c r="AK598" i="1"/>
  <c r="U662" i="1"/>
  <c r="Y660" i="1"/>
  <c r="W660" i="1"/>
  <c r="W661" i="1"/>
  <c r="AG660" i="1"/>
  <c r="V662" i="1"/>
  <c r="Z662" i="1"/>
  <c r="AD660" i="1"/>
  <c r="AF660" i="1"/>
  <c r="AY672" i="1"/>
  <c r="AP674" i="1"/>
  <c r="AU674" i="1"/>
  <c r="AQ673" i="1"/>
  <c r="AT673" i="1"/>
  <c r="AW674" i="1"/>
  <c r="BB674" i="1"/>
  <c r="AX673" i="1"/>
  <c r="AY673" i="1"/>
  <c r="AN663" i="1"/>
  <c r="BA672" i="1"/>
  <c r="AB662" i="1"/>
  <c r="AC661" i="1"/>
  <c r="AF661" i="1"/>
  <c r="AT672" i="1"/>
  <c r="AR672" i="1"/>
  <c r="AK600" i="1"/>
  <c r="AL599" i="1"/>
  <c r="U663" i="1"/>
  <c r="Y661" i="1"/>
  <c r="X661" i="1"/>
  <c r="W662" i="1"/>
  <c r="AG661" i="1"/>
  <c r="V663" i="1"/>
  <c r="Z663" i="1"/>
  <c r="AE661" i="1"/>
  <c r="AD661" i="1"/>
  <c r="AN664" i="1"/>
  <c r="BA673" i="1"/>
  <c r="AW675" i="1"/>
  <c r="BB675" i="1"/>
  <c r="AX674" i="1"/>
  <c r="AZ674" i="1"/>
  <c r="AZ673" i="1"/>
  <c r="AB663" i="1"/>
  <c r="AC662" i="1"/>
  <c r="AF662" i="1"/>
  <c r="AP675" i="1"/>
  <c r="AU675" i="1"/>
  <c r="AQ674" i="1"/>
  <c r="AR674" i="1"/>
  <c r="AS673" i="1"/>
  <c r="AR673" i="1"/>
  <c r="AL600" i="1"/>
  <c r="AL601" i="1"/>
  <c r="U664" i="1"/>
  <c r="Y662" i="1"/>
  <c r="X662" i="1"/>
  <c r="X663" i="1"/>
  <c r="AG662" i="1"/>
  <c r="V664" i="1"/>
  <c r="Z664" i="1"/>
  <c r="BA674" i="1"/>
  <c r="AE662" i="1"/>
  <c r="AD662" i="1"/>
  <c r="AB664" i="1"/>
  <c r="AC663" i="1"/>
  <c r="AD663" i="1"/>
  <c r="AW676" i="1"/>
  <c r="BB676" i="1"/>
  <c r="AX675" i="1"/>
  <c r="AZ675" i="1"/>
  <c r="AY674" i="1"/>
  <c r="AP676" i="1"/>
  <c r="AU676" i="1"/>
  <c r="AQ675" i="1"/>
  <c r="AS675" i="1"/>
  <c r="AN665" i="1"/>
  <c r="AT674" i="1"/>
  <c r="AS674" i="1"/>
  <c r="AK601" i="1"/>
  <c r="AK602" i="1"/>
  <c r="U665" i="1"/>
  <c r="Y663" i="1"/>
  <c r="W663" i="1"/>
  <c r="X664" i="1"/>
  <c r="AG663" i="1"/>
  <c r="V665" i="1"/>
  <c r="Z665" i="1"/>
  <c r="AY675" i="1"/>
  <c r="AF663" i="1"/>
  <c r="AE663" i="1"/>
  <c r="BA675" i="1"/>
  <c r="AP677" i="1"/>
  <c r="AU677" i="1"/>
  <c r="AQ676" i="1"/>
  <c r="AS676" i="1"/>
  <c r="AN666" i="1"/>
  <c r="AW677" i="1"/>
  <c r="BB677" i="1"/>
  <c r="AX676" i="1"/>
  <c r="AZ676" i="1"/>
  <c r="AB665" i="1"/>
  <c r="AC664" i="1"/>
  <c r="AE664" i="1"/>
  <c r="AR675" i="1"/>
  <c r="AT675" i="1"/>
  <c r="AL603" i="1"/>
  <c r="AL602" i="1"/>
  <c r="U666" i="1"/>
  <c r="Y664" i="1"/>
  <c r="W664" i="1"/>
  <c r="W665" i="1"/>
  <c r="AG664" i="1"/>
  <c r="V666" i="1"/>
  <c r="Z666" i="1"/>
  <c r="AF664" i="1"/>
  <c r="AD664" i="1"/>
  <c r="BA676" i="1"/>
  <c r="AN667" i="1"/>
  <c r="AB666" i="1"/>
  <c r="AC665" i="1"/>
  <c r="AF665" i="1"/>
  <c r="AY676" i="1"/>
  <c r="AW678" i="1"/>
  <c r="BB678" i="1"/>
  <c r="AX677" i="1"/>
  <c r="AZ677" i="1"/>
  <c r="AP678" i="1"/>
  <c r="AU678" i="1"/>
  <c r="AQ677" i="1"/>
  <c r="AT677" i="1"/>
  <c r="AT676" i="1"/>
  <c r="AR676" i="1"/>
  <c r="AK603" i="1"/>
  <c r="AK604" i="1"/>
  <c r="U667" i="1"/>
  <c r="Y665" i="1"/>
  <c r="X665" i="1"/>
  <c r="W666" i="1"/>
  <c r="AG665" i="1"/>
  <c r="V667" i="1"/>
  <c r="Z667" i="1"/>
  <c r="AE665" i="1"/>
  <c r="AW679" i="1"/>
  <c r="BB679" i="1"/>
  <c r="AX678" i="1"/>
  <c r="AY678" i="1"/>
  <c r="AB667" i="1"/>
  <c r="AC666" i="1"/>
  <c r="AF666" i="1"/>
  <c r="AY677" i="1"/>
  <c r="AP679" i="1"/>
  <c r="AU679" i="1"/>
  <c r="AQ678" i="1"/>
  <c r="AR678" i="1"/>
  <c r="AN668" i="1"/>
  <c r="BA677" i="1"/>
  <c r="AD665" i="1"/>
  <c r="AR677" i="1"/>
  <c r="AS677" i="1"/>
  <c r="AL604" i="1"/>
  <c r="AK605" i="1"/>
  <c r="U668" i="1"/>
  <c r="Y666" i="1"/>
  <c r="X666" i="1"/>
  <c r="W667" i="1"/>
  <c r="AG666" i="1"/>
  <c r="V668" i="1"/>
  <c r="Z668" i="1"/>
  <c r="BA678" i="1"/>
  <c r="AZ678" i="1"/>
  <c r="AD666" i="1"/>
  <c r="AE666" i="1"/>
  <c r="AP680" i="1"/>
  <c r="AU680" i="1"/>
  <c r="AQ679" i="1"/>
  <c r="AS679" i="1"/>
  <c r="AB668" i="1"/>
  <c r="AC667" i="1"/>
  <c r="AE667" i="1"/>
  <c r="AN669" i="1"/>
  <c r="AW680" i="1"/>
  <c r="BB680" i="1"/>
  <c r="AX679" i="1"/>
  <c r="AZ679" i="1"/>
  <c r="AS678" i="1"/>
  <c r="AT678" i="1"/>
  <c r="AL605" i="1"/>
  <c r="U669" i="1"/>
  <c r="Y667" i="1"/>
  <c r="X667" i="1"/>
  <c r="W668" i="1"/>
  <c r="AG667" i="1"/>
  <c r="V669" i="1"/>
  <c r="Z669" i="1"/>
  <c r="AF667" i="1"/>
  <c r="AW681" i="1"/>
  <c r="BB681" i="1"/>
  <c r="AX680" i="1"/>
  <c r="AY680" i="1"/>
  <c r="AB669" i="1"/>
  <c r="AC668" i="1"/>
  <c r="AE668" i="1"/>
  <c r="BA680" i="1"/>
  <c r="AY679" i="1"/>
  <c r="AN670" i="1"/>
  <c r="AD667" i="1"/>
  <c r="BA679" i="1"/>
  <c r="AP681" i="1"/>
  <c r="AU681" i="1"/>
  <c r="AQ680" i="1"/>
  <c r="AR680" i="1"/>
  <c r="AR679" i="1"/>
  <c r="AT679" i="1"/>
  <c r="AL606" i="1"/>
  <c r="AK606" i="1"/>
  <c r="U670" i="1"/>
  <c r="Y668" i="1"/>
  <c r="X668" i="1"/>
  <c r="W669" i="1"/>
  <c r="AG668" i="1"/>
  <c r="V670" i="1"/>
  <c r="Z670" i="1"/>
  <c r="AZ680" i="1"/>
  <c r="AF668" i="1"/>
  <c r="AD668" i="1"/>
  <c r="AB670" i="1"/>
  <c r="AC669" i="1"/>
  <c r="AD669" i="1"/>
  <c r="AP682" i="1"/>
  <c r="AU682" i="1"/>
  <c r="AQ681" i="1"/>
  <c r="AT681" i="1"/>
  <c r="AN671" i="1"/>
  <c r="AW682" i="1"/>
  <c r="BB682" i="1"/>
  <c r="AX681" i="1"/>
  <c r="AY681" i="1"/>
  <c r="AT680" i="1"/>
  <c r="AS680" i="1"/>
  <c r="AL608" i="1"/>
  <c r="AK607" i="1"/>
  <c r="AL607" i="1"/>
  <c r="U671" i="1"/>
  <c r="Y669" i="1"/>
  <c r="X669" i="1"/>
  <c r="W670" i="1"/>
  <c r="AG669" i="1"/>
  <c r="V671" i="1"/>
  <c r="Z671" i="1"/>
  <c r="AE669" i="1"/>
  <c r="AF669" i="1"/>
  <c r="AP683" i="1"/>
  <c r="AU683" i="1"/>
  <c r="AQ682" i="1"/>
  <c r="AR682" i="1"/>
  <c r="BA681" i="1"/>
  <c r="AZ681" i="1"/>
  <c r="AW683" i="1"/>
  <c r="BB683" i="1"/>
  <c r="AX682" i="1"/>
  <c r="AZ682" i="1"/>
  <c r="AN672" i="1"/>
  <c r="AB671" i="1"/>
  <c r="AC670" i="1"/>
  <c r="AE670" i="1"/>
  <c r="AS681" i="1"/>
  <c r="AR681" i="1"/>
  <c r="AL609" i="1"/>
  <c r="AK608" i="1"/>
  <c r="U672" i="1"/>
  <c r="Y670" i="1"/>
  <c r="X670" i="1"/>
  <c r="W671" i="1"/>
  <c r="AG670" i="1"/>
  <c r="V672" i="1"/>
  <c r="Z672" i="1"/>
  <c r="AD670" i="1"/>
  <c r="AY682" i="1"/>
  <c r="AW684" i="1"/>
  <c r="BB684" i="1"/>
  <c r="AX683" i="1"/>
  <c r="BA683" i="1"/>
  <c r="AB672" i="1"/>
  <c r="AC671" i="1"/>
  <c r="AE671" i="1"/>
  <c r="AP684" i="1"/>
  <c r="AU684" i="1"/>
  <c r="AQ683" i="1"/>
  <c r="AS683" i="1"/>
  <c r="AN673" i="1"/>
  <c r="BA682" i="1"/>
  <c r="AF670" i="1"/>
  <c r="AT682" i="1"/>
  <c r="AS682" i="1"/>
  <c r="AK609" i="1"/>
  <c r="AL610" i="1"/>
  <c r="U673" i="1"/>
  <c r="Y671" i="1"/>
  <c r="X671" i="1"/>
  <c r="W672" i="1"/>
  <c r="AG671" i="1"/>
  <c r="V673" i="1"/>
  <c r="Z673" i="1"/>
  <c r="AY683" i="1"/>
  <c r="AF671" i="1"/>
  <c r="AD671" i="1"/>
  <c r="AZ683" i="1"/>
  <c r="AN674" i="1"/>
  <c r="AP685" i="1"/>
  <c r="AU685" i="1"/>
  <c r="AQ684" i="1"/>
  <c r="AT684" i="1"/>
  <c r="AB673" i="1"/>
  <c r="AC672" i="1"/>
  <c r="AE672" i="1"/>
  <c r="AW685" i="1"/>
  <c r="BB685" i="1"/>
  <c r="AX684" i="1"/>
  <c r="AZ684" i="1"/>
  <c r="AR683" i="1"/>
  <c r="AT683" i="1"/>
  <c r="AL611" i="1"/>
  <c r="AK610" i="1"/>
  <c r="U674" i="1"/>
  <c r="Y672" i="1"/>
  <c r="X672" i="1"/>
  <c r="W673" i="1"/>
  <c r="AG672" i="1"/>
  <c r="V674" i="1"/>
  <c r="Z674" i="1"/>
  <c r="AF672" i="1"/>
  <c r="AW686" i="1"/>
  <c r="BB686" i="1"/>
  <c r="AX685" i="1"/>
  <c r="AY685" i="1"/>
  <c r="AD672" i="1"/>
  <c r="BA684" i="1"/>
  <c r="AP686" i="1"/>
  <c r="AU686" i="1"/>
  <c r="AQ685" i="1"/>
  <c r="AR685" i="1"/>
  <c r="AB674" i="1"/>
  <c r="AC673" i="1"/>
  <c r="AF673" i="1"/>
  <c r="AY684" i="1"/>
  <c r="AN675" i="1"/>
  <c r="AS684" i="1"/>
  <c r="AR684" i="1"/>
  <c r="AK612" i="1"/>
  <c r="AK611" i="1"/>
  <c r="U675" i="1"/>
  <c r="Y673" i="1"/>
  <c r="X673" i="1"/>
  <c r="W674" i="1"/>
  <c r="AG673" i="1"/>
  <c r="V675" i="1"/>
  <c r="Z675" i="1"/>
  <c r="BA685" i="1"/>
  <c r="AZ685" i="1"/>
  <c r="AB675" i="1"/>
  <c r="AC674" i="1"/>
  <c r="AD674" i="1"/>
  <c r="AE673" i="1"/>
  <c r="AD673" i="1"/>
  <c r="AP687" i="1"/>
  <c r="AU687" i="1"/>
  <c r="AQ686" i="1"/>
  <c r="AR686" i="1"/>
  <c r="AN676" i="1"/>
  <c r="AW687" i="1"/>
  <c r="BB687" i="1"/>
  <c r="AX686" i="1"/>
  <c r="AZ686" i="1"/>
  <c r="AT685" i="1"/>
  <c r="AS685" i="1"/>
  <c r="AL612" i="1"/>
  <c r="AL613" i="1"/>
  <c r="U676" i="1"/>
  <c r="Y674" i="1"/>
  <c r="X674" i="1"/>
  <c r="W675" i="1"/>
  <c r="AG674" i="1"/>
  <c r="V676" i="1"/>
  <c r="Z676" i="1"/>
  <c r="AF674" i="1"/>
  <c r="AE674" i="1"/>
  <c r="AP688" i="1"/>
  <c r="AU688" i="1"/>
  <c r="AQ687" i="1"/>
  <c r="AS687" i="1"/>
  <c r="AW688" i="1"/>
  <c r="BB688" i="1"/>
  <c r="AX687" i="1"/>
  <c r="BA686" i="1"/>
  <c r="AN677" i="1"/>
  <c r="AY686" i="1"/>
  <c r="AB676" i="1"/>
  <c r="AC675" i="1"/>
  <c r="AF675" i="1"/>
  <c r="AS686" i="1"/>
  <c r="AT686" i="1"/>
  <c r="AK614" i="1"/>
  <c r="AK613" i="1"/>
  <c r="U677" i="1"/>
  <c r="Y675" i="1"/>
  <c r="X675" i="1"/>
  <c r="W676" i="1"/>
  <c r="AG675" i="1"/>
  <c r="V677" i="1"/>
  <c r="Z677" i="1"/>
  <c r="AD675" i="1"/>
  <c r="AE675" i="1"/>
  <c r="AN678" i="1"/>
  <c r="BA687" i="1"/>
  <c r="AZ687" i="1"/>
  <c r="AY687" i="1"/>
  <c r="AW689" i="1"/>
  <c r="BB689" i="1"/>
  <c r="AX688" i="1"/>
  <c r="AZ688" i="1"/>
  <c r="AB677" i="1"/>
  <c r="AC676" i="1"/>
  <c r="AD676" i="1"/>
  <c r="AP689" i="1"/>
  <c r="AU689" i="1"/>
  <c r="AQ688" i="1"/>
  <c r="AS688" i="1"/>
  <c r="AT687" i="1"/>
  <c r="AR687" i="1"/>
  <c r="AL614" i="1"/>
  <c r="AL615" i="1"/>
  <c r="U678" i="1"/>
  <c r="Y676" i="1"/>
  <c r="X676" i="1"/>
  <c r="W677" i="1"/>
  <c r="AG676" i="1"/>
  <c r="V678" i="1"/>
  <c r="Z678" i="1"/>
  <c r="BA688" i="1"/>
  <c r="AW690" i="1"/>
  <c r="BB690" i="1"/>
  <c r="AX689" i="1"/>
  <c r="AY689" i="1"/>
  <c r="AB678" i="1"/>
  <c r="AC677" i="1"/>
  <c r="AF677" i="1"/>
  <c r="AY688" i="1"/>
  <c r="AP690" i="1"/>
  <c r="AU690" i="1"/>
  <c r="AQ689" i="1"/>
  <c r="AR689" i="1"/>
  <c r="AE676" i="1"/>
  <c r="AF676" i="1"/>
  <c r="AN679" i="1"/>
  <c r="AT688" i="1"/>
  <c r="AR688" i="1"/>
  <c r="AK615" i="1"/>
  <c r="AK616" i="1"/>
  <c r="U679" i="1"/>
  <c r="Y677" i="1"/>
  <c r="X677" i="1"/>
  <c r="W678" i="1"/>
  <c r="AG677" i="1"/>
  <c r="V679" i="1"/>
  <c r="Z679" i="1"/>
  <c r="AZ689" i="1"/>
  <c r="AE677" i="1"/>
  <c r="AD677" i="1"/>
  <c r="AB679" i="1"/>
  <c r="AC678" i="1"/>
  <c r="AD678" i="1"/>
  <c r="AP691" i="1"/>
  <c r="AU691" i="1"/>
  <c r="AQ690" i="1"/>
  <c r="AS690" i="1"/>
  <c r="AN680" i="1"/>
  <c r="BA689" i="1"/>
  <c r="AW691" i="1"/>
  <c r="BB691" i="1"/>
  <c r="AX690" i="1"/>
  <c r="BA690" i="1"/>
  <c r="AT689" i="1"/>
  <c r="AS689" i="1"/>
  <c r="AL616" i="1"/>
  <c r="AK617" i="1"/>
  <c r="U680" i="1"/>
  <c r="Y678" i="1"/>
  <c r="X678" i="1"/>
  <c r="X679" i="1"/>
  <c r="AG678" i="1"/>
  <c r="V680" i="1"/>
  <c r="Z680" i="1"/>
  <c r="AY690" i="1"/>
  <c r="AT690" i="1"/>
  <c r="AF678" i="1"/>
  <c r="AE678" i="1"/>
  <c r="AZ690" i="1"/>
  <c r="AN681" i="1"/>
  <c r="AW692" i="1"/>
  <c r="BB692" i="1"/>
  <c r="AX691" i="1"/>
  <c r="AP692" i="1"/>
  <c r="AU692" i="1"/>
  <c r="AQ691" i="1"/>
  <c r="AS691" i="1"/>
  <c r="AB680" i="1"/>
  <c r="AC679" i="1"/>
  <c r="AD679" i="1"/>
  <c r="AL617" i="1"/>
  <c r="AR690" i="1"/>
  <c r="AL618" i="1"/>
  <c r="U681" i="1"/>
  <c r="Y679" i="1"/>
  <c r="W679" i="1"/>
  <c r="X680" i="1"/>
  <c r="AG679" i="1"/>
  <c r="V681" i="1"/>
  <c r="Z681" i="1"/>
  <c r="AP693" i="1"/>
  <c r="AU693" i="1"/>
  <c r="AQ692" i="1"/>
  <c r="AR692" i="1"/>
  <c r="AF679" i="1"/>
  <c r="AW693" i="1"/>
  <c r="BB693" i="1"/>
  <c r="AX692" i="1"/>
  <c r="AZ692" i="1"/>
  <c r="AB681" i="1"/>
  <c r="AC680" i="1"/>
  <c r="AF680" i="1"/>
  <c r="AZ691" i="1"/>
  <c r="BA691" i="1"/>
  <c r="AE679" i="1"/>
  <c r="AY691" i="1"/>
  <c r="AN682" i="1"/>
  <c r="AT691" i="1"/>
  <c r="AR691" i="1"/>
  <c r="AK618" i="1"/>
  <c r="AK619" i="1"/>
  <c r="U682" i="1"/>
  <c r="Y680" i="1"/>
  <c r="W680" i="1"/>
  <c r="X681" i="1"/>
  <c r="AG680" i="1"/>
  <c r="V682" i="1"/>
  <c r="Z682" i="1"/>
  <c r="AY692" i="1"/>
  <c r="AW694" i="1"/>
  <c r="BB694" i="1"/>
  <c r="AX693" i="1"/>
  <c r="BA693" i="1"/>
  <c r="AN683" i="1"/>
  <c r="AD680" i="1"/>
  <c r="AE680" i="1"/>
  <c r="AB682" i="1"/>
  <c r="AC681" i="1"/>
  <c r="AF681" i="1"/>
  <c r="BA692" i="1"/>
  <c r="AP694" i="1"/>
  <c r="AU694" i="1"/>
  <c r="AQ693" i="1"/>
  <c r="AR693" i="1"/>
  <c r="AT692" i="1"/>
  <c r="AS692" i="1"/>
  <c r="AL619" i="1"/>
  <c r="AK620" i="1"/>
  <c r="U683" i="1"/>
  <c r="Y681" i="1"/>
  <c r="W681" i="1"/>
  <c r="W682" i="1"/>
  <c r="AG681" i="1"/>
  <c r="V683" i="1"/>
  <c r="Z683" i="1"/>
  <c r="AY693" i="1"/>
  <c r="AZ693" i="1"/>
  <c r="AP695" i="1"/>
  <c r="AU695" i="1"/>
  <c r="AQ694" i="1"/>
  <c r="AT694" i="1"/>
  <c r="AN684" i="1"/>
  <c r="AE681" i="1"/>
  <c r="AB683" i="1"/>
  <c r="AC682" i="1"/>
  <c r="AD682" i="1"/>
  <c r="AW695" i="1"/>
  <c r="BB695" i="1"/>
  <c r="AX694" i="1"/>
  <c r="AY694" i="1"/>
  <c r="AD681" i="1"/>
  <c r="AS693" i="1"/>
  <c r="AT693" i="1"/>
  <c r="AL620" i="1"/>
  <c r="AL621" i="1"/>
  <c r="U684" i="1"/>
  <c r="Y682" i="1"/>
  <c r="X682" i="1"/>
  <c r="W683" i="1"/>
  <c r="AG683" i="1"/>
  <c r="AG682" i="1"/>
  <c r="V684" i="1"/>
  <c r="Z684" i="1"/>
  <c r="AZ694" i="1"/>
  <c r="BA694" i="1"/>
  <c r="AB684" i="1"/>
  <c r="AC683" i="1"/>
  <c r="AF683" i="1"/>
  <c r="AE682" i="1"/>
  <c r="AN685" i="1"/>
  <c r="AW696" i="1"/>
  <c r="BB696" i="1"/>
  <c r="AX695" i="1"/>
  <c r="AY695" i="1"/>
  <c r="AF682" i="1"/>
  <c r="AP696" i="1"/>
  <c r="AU696" i="1"/>
  <c r="AQ695" i="1"/>
  <c r="AS695" i="1"/>
  <c r="AS694" i="1"/>
  <c r="AR694" i="1"/>
  <c r="AK621" i="1"/>
  <c r="U685" i="1"/>
  <c r="Y683" i="1"/>
  <c r="X683" i="1"/>
  <c r="W684" i="1"/>
  <c r="V685" i="1"/>
  <c r="Z685" i="1"/>
  <c r="AE683" i="1"/>
  <c r="AD683" i="1"/>
  <c r="AW697" i="1"/>
  <c r="BB697" i="1"/>
  <c r="AX696" i="1"/>
  <c r="AY696" i="1"/>
  <c r="AP697" i="1"/>
  <c r="AU697" i="1"/>
  <c r="AQ696" i="1"/>
  <c r="AT696" i="1"/>
  <c r="AZ695" i="1"/>
  <c r="BA695" i="1"/>
  <c r="AB685" i="1"/>
  <c r="AC684" i="1"/>
  <c r="AD684" i="1"/>
  <c r="AN686" i="1"/>
  <c r="AT695" i="1"/>
  <c r="AR695" i="1"/>
  <c r="AK622" i="1"/>
  <c r="AK623" i="1"/>
  <c r="AL622" i="1"/>
  <c r="U686" i="1"/>
  <c r="Y684" i="1"/>
  <c r="X684" i="1"/>
  <c r="X685" i="1"/>
  <c r="AG684" i="1"/>
  <c r="V686" i="1"/>
  <c r="Z686" i="1"/>
  <c r="BA696" i="1"/>
  <c r="AZ696" i="1"/>
  <c r="AN687" i="1"/>
  <c r="AE684" i="1"/>
  <c r="AF684" i="1"/>
  <c r="AP698" i="1"/>
  <c r="AU698" i="1"/>
  <c r="AQ697" i="1"/>
  <c r="AS697" i="1"/>
  <c r="AB686" i="1"/>
  <c r="AC685" i="1"/>
  <c r="AF685" i="1"/>
  <c r="AW698" i="1"/>
  <c r="BB698" i="1"/>
  <c r="AX697" i="1"/>
  <c r="AZ697" i="1"/>
  <c r="AR696" i="1"/>
  <c r="AS696" i="1"/>
  <c r="AL623" i="1"/>
  <c r="AK624" i="1"/>
  <c r="U687" i="1"/>
  <c r="Y685" i="1"/>
  <c r="W685" i="1"/>
  <c r="W686" i="1"/>
  <c r="AG685" i="1"/>
  <c r="V687" i="1"/>
  <c r="Z687" i="1"/>
  <c r="AY697" i="1"/>
  <c r="BA697" i="1"/>
  <c r="AE685" i="1"/>
  <c r="AB687" i="1"/>
  <c r="AC686" i="1"/>
  <c r="AD686" i="1"/>
  <c r="AD685" i="1"/>
  <c r="AP699" i="1"/>
  <c r="AU699" i="1"/>
  <c r="AQ698" i="1"/>
  <c r="AT698" i="1"/>
  <c r="AW699" i="1"/>
  <c r="BB699" i="1"/>
  <c r="AX698" i="1"/>
  <c r="BA698" i="1"/>
  <c r="AN688" i="1"/>
  <c r="AR697" i="1"/>
  <c r="AZ698" i="1"/>
  <c r="AT697" i="1"/>
  <c r="AL624" i="1"/>
  <c r="AL625" i="1"/>
  <c r="U688" i="1"/>
  <c r="Y686" i="1"/>
  <c r="X686" i="1"/>
  <c r="W687" i="1"/>
  <c r="AG686" i="1"/>
  <c r="V688" i="1"/>
  <c r="Z688" i="1"/>
  <c r="AY698" i="1"/>
  <c r="AF686" i="1"/>
  <c r="AE686" i="1"/>
  <c r="AN689" i="1"/>
  <c r="AP700" i="1"/>
  <c r="AU700" i="1"/>
  <c r="AQ699" i="1"/>
  <c r="AS699" i="1"/>
  <c r="AB688" i="1"/>
  <c r="AC687" i="1"/>
  <c r="AD687" i="1"/>
  <c r="AW700" i="1"/>
  <c r="BB700" i="1"/>
  <c r="AX699" i="1"/>
  <c r="AZ699" i="1"/>
  <c r="AS698" i="1"/>
  <c r="AR698" i="1"/>
  <c r="AK625" i="1"/>
  <c r="AK626" i="1"/>
  <c r="U689" i="1"/>
  <c r="Y687" i="1"/>
  <c r="X687" i="1"/>
  <c r="X688" i="1"/>
  <c r="AG687" i="1"/>
  <c r="V689" i="1"/>
  <c r="Z689" i="1"/>
  <c r="AB689" i="1"/>
  <c r="AC688" i="1"/>
  <c r="AE688" i="1"/>
  <c r="AF687" i="1"/>
  <c r="AP701" i="1"/>
  <c r="AU701" i="1"/>
  <c r="AQ700" i="1"/>
  <c r="AS700" i="1"/>
  <c r="AW701" i="1"/>
  <c r="BB701" i="1"/>
  <c r="AX700" i="1"/>
  <c r="AY700" i="1"/>
  <c r="AY699" i="1"/>
  <c r="AE687" i="1"/>
  <c r="BA699" i="1"/>
  <c r="AN690" i="1"/>
  <c r="AR699" i="1"/>
  <c r="AT699" i="1"/>
  <c r="AL626" i="1"/>
  <c r="U690" i="1"/>
  <c r="Y688" i="1"/>
  <c r="W688" i="1"/>
  <c r="X689" i="1"/>
  <c r="AG688" i="1"/>
  <c r="V690" i="1"/>
  <c r="Z690" i="1"/>
  <c r="AF688" i="1"/>
  <c r="AD688" i="1"/>
  <c r="BA700" i="1"/>
  <c r="AW702" i="1"/>
  <c r="BB702" i="1"/>
  <c r="AX701" i="1"/>
  <c r="BA701" i="1"/>
  <c r="AZ700" i="1"/>
  <c r="AN691" i="1"/>
  <c r="AP702" i="1"/>
  <c r="AU702" i="1"/>
  <c r="AQ701" i="1"/>
  <c r="AS701" i="1"/>
  <c r="AB690" i="1"/>
  <c r="AC689" i="1"/>
  <c r="AF689" i="1"/>
  <c r="AR700" i="1"/>
  <c r="AT700" i="1"/>
  <c r="AK627" i="1"/>
  <c r="AL627" i="1"/>
  <c r="AK628" i="1"/>
  <c r="U691" i="1"/>
  <c r="Y689" i="1"/>
  <c r="W689" i="1"/>
  <c r="W690" i="1"/>
  <c r="AG689" i="1"/>
  <c r="V691" i="1"/>
  <c r="Z691" i="1"/>
  <c r="AY701" i="1"/>
  <c r="AZ701" i="1"/>
  <c r="AE689" i="1"/>
  <c r="AD689" i="1"/>
  <c r="AN692" i="1"/>
  <c r="AB691" i="1"/>
  <c r="AC690" i="1"/>
  <c r="AE690" i="1"/>
  <c r="AP703" i="1"/>
  <c r="AU703" i="1"/>
  <c r="AQ702" i="1"/>
  <c r="AR702" i="1"/>
  <c r="AW703" i="1"/>
  <c r="BB703" i="1"/>
  <c r="AX702" i="1"/>
  <c r="BA702" i="1"/>
  <c r="AR701" i="1"/>
  <c r="AT701" i="1"/>
  <c r="AL628" i="1"/>
  <c r="AL629" i="1"/>
  <c r="U692" i="1"/>
  <c r="Y690" i="1"/>
  <c r="X690" i="1"/>
  <c r="W691" i="1"/>
  <c r="AG690" i="1"/>
  <c r="V692" i="1"/>
  <c r="Z692" i="1"/>
  <c r="AP704" i="1"/>
  <c r="AU704" i="1"/>
  <c r="AQ703" i="1"/>
  <c r="AS703" i="1"/>
  <c r="AW704" i="1"/>
  <c r="BB704" i="1"/>
  <c r="AX703" i="1"/>
  <c r="AY703" i="1"/>
  <c r="AY702" i="1"/>
  <c r="AB692" i="1"/>
  <c r="AC691" i="1"/>
  <c r="AF691" i="1"/>
  <c r="AF690" i="1"/>
  <c r="AD690" i="1"/>
  <c r="AZ702" i="1"/>
  <c r="AN693" i="1"/>
  <c r="AT702" i="1"/>
  <c r="AS702" i="1"/>
  <c r="AK629" i="1"/>
  <c r="U693" i="1"/>
  <c r="Y691" i="1"/>
  <c r="X691" i="1"/>
  <c r="X692" i="1"/>
  <c r="AG691" i="1"/>
  <c r="V693" i="1"/>
  <c r="Z693" i="1"/>
  <c r="AZ703" i="1"/>
  <c r="BA703" i="1"/>
  <c r="AD691" i="1"/>
  <c r="AE691" i="1"/>
  <c r="AN694" i="1"/>
  <c r="AB693" i="1"/>
  <c r="AC692" i="1"/>
  <c r="AE692" i="1"/>
  <c r="AW705" i="1"/>
  <c r="BB705" i="1"/>
  <c r="AX704" i="1"/>
  <c r="AZ704" i="1"/>
  <c r="AP705" i="1"/>
  <c r="AU705" i="1"/>
  <c r="AQ704" i="1"/>
  <c r="AS704" i="1"/>
  <c r="AR703" i="1"/>
  <c r="AT703" i="1"/>
  <c r="AK630" i="1"/>
  <c r="AK631" i="1"/>
  <c r="AL630" i="1"/>
  <c r="U694" i="1"/>
  <c r="Y692" i="1"/>
  <c r="W692" i="1"/>
  <c r="X693" i="1"/>
  <c r="AG692" i="1"/>
  <c r="V694" i="1"/>
  <c r="Z694" i="1"/>
  <c r="AF692" i="1"/>
  <c r="AD692" i="1"/>
  <c r="BA704" i="1"/>
  <c r="AW706" i="1"/>
  <c r="BB706" i="1"/>
  <c r="AX705" i="1"/>
  <c r="BA705" i="1"/>
  <c r="AB694" i="1"/>
  <c r="AC693" i="1"/>
  <c r="AE693" i="1"/>
  <c r="AY704" i="1"/>
  <c r="AP706" i="1"/>
  <c r="AU706" i="1"/>
  <c r="AQ705" i="1"/>
  <c r="AS705" i="1"/>
  <c r="AN695" i="1"/>
  <c r="AT704" i="1"/>
  <c r="AR704" i="1"/>
  <c r="AL631" i="1"/>
  <c r="U695" i="1"/>
  <c r="Y693" i="1"/>
  <c r="W693" i="1"/>
  <c r="W694" i="1"/>
  <c r="AG693" i="1"/>
  <c r="V695" i="1"/>
  <c r="Z695" i="1"/>
  <c r="AY705" i="1"/>
  <c r="AF693" i="1"/>
  <c r="AZ705" i="1"/>
  <c r="AP707" i="1"/>
  <c r="AU707" i="1"/>
  <c r="AQ706" i="1"/>
  <c r="AR706" i="1"/>
  <c r="AD693" i="1"/>
  <c r="AB695" i="1"/>
  <c r="AC694" i="1"/>
  <c r="AD694" i="1"/>
  <c r="AW707" i="1"/>
  <c r="BB707" i="1"/>
  <c r="AX706" i="1"/>
  <c r="AY706" i="1"/>
  <c r="AN696" i="1"/>
  <c r="AT705" i="1"/>
  <c r="AR705" i="1"/>
  <c r="AL632" i="1"/>
  <c r="AK632" i="1"/>
  <c r="AK633" i="1"/>
  <c r="U696" i="1"/>
  <c r="Y694" i="1"/>
  <c r="X694" i="1"/>
  <c r="X695" i="1"/>
  <c r="AG694" i="1"/>
  <c r="V696" i="1"/>
  <c r="Z696" i="1"/>
  <c r="AE694" i="1"/>
  <c r="BA706" i="1"/>
  <c r="AF694" i="1"/>
  <c r="AB696" i="1"/>
  <c r="AC695" i="1"/>
  <c r="AE695" i="1"/>
  <c r="AW708" i="1"/>
  <c r="BB708" i="1"/>
  <c r="AX707" i="1"/>
  <c r="AY707" i="1"/>
  <c r="AZ706" i="1"/>
  <c r="AN697" i="1"/>
  <c r="AP708" i="1"/>
  <c r="AU708" i="1"/>
  <c r="AQ707" i="1"/>
  <c r="AT707" i="1"/>
  <c r="AS706" i="1"/>
  <c r="AT706" i="1"/>
  <c r="AL633" i="1"/>
  <c r="AK634" i="1"/>
  <c r="U697" i="1"/>
  <c r="Y695" i="1"/>
  <c r="W695" i="1"/>
  <c r="W696" i="1"/>
  <c r="AG695" i="1"/>
  <c r="V697" i="1"/>
  <c r="Z697" i="1"/>
  <c r="AD695" i="1"/>
  <c r="AF695" i="1"/>
  <c r="BA707" i="1"/>
  <c r="AW709" i="1"/>
  <c r="BB709" i="1"/>
  <c r="AX708" i="1"/>
  <c r="AZ708" i="1"/>
  <c r="AP709" i="1"/>
  <c r="AU709" i="1"/>
  <c r="AQ708" i="1"/>
  <c r="AS708" i="1"/>
  <c r="AB697" i="1"/>
  <c r="AC696" i="1"/>
  <c r="AD696" i="1"/>
  <c r="AZ707" i="1"/>
  <c r="AN698" i="1"/>
  <c r="AR707" i="1"/>
  <c r="AS707" i="1"/>
  <c r="AL634" i="1"/>
  <c r="U698" i="1"/>
  <c r="Y696" i="1"/>
  <c r="X696" i="1"/>
  <c r="W697" i="1"/>
  <c r="AG696" i="1"/>
  <c r="V698" i="1"/>
  <c r="Z698" i="1"/>
  <c r="BA708" i="1"/>
  <c r="AY708" i="1"/>
  <c r="AE696" i="1"/>
  <c r="AN699" i="1"/>
  <c r="AB698" i="1"/>
  <c r="AC697" i="1"/>
  <c r="AE697" i="1"/>
  <c r="AP710" i="1"/>
  <c r="AU710" i="1"/>
  <c r="AQ709" i="1"/>
  <c r="AR709" i="1"/>
  <c r="AW710" i="1"/>
  <c r="BB710" i="1"/>
  <c r="AX709" i="1"/>
  <c r="AY709" i="1"/>
  <c r="AF696" i="1"/>
  <c r="AT708" i="1"/>
  <c r="AR708" i="1"/>
  <c r="AL635" i="1"/>
  <c r="AK635" i="1"/>
  <c r="AK636" i="1"/>
  <c r="U699" i="1"/>
  <c r="Y697" i="1"/>
  <c r="X697" i="1"/>
  <c r="W698" i="1"/>
  <c r="AG697" i="1"/>
  <c r="V699" i="1"/>
  <c r="Z699" i="1"/>
  <c r="AZ709" i="1"/>
  <c r="BA709" i="1"/>
  <c r="AD697" i="1"/>
  <c r="AF697" i="1"/>
  <c r="AP711" i="1"/>
  <c r="AU711" i="1"/>
  <c r="AQ710" i="1"/>
  <c r="AR710" i="1"/>
  <c r="AN700" i="1"/>
  <c r="AB699" i="1"/>
  <c r="AC698" i="1"/>
  <c r="AE698" i="1"/>
  <c r="AW711" i="1"/>
  <c r="BB711" i="1"/>
  <c r="AX710" i="1"/>
  <c r="BA710" i="1"/>
  <c r="AS709" i="1"/>
  <c r="AT709" i="1"/>
  <c r="AL636" i="1"/>
  <c r="AL637" i="1"/>
  <c r="U700" i="1"/>
  <c r="Y698" i="1"/>
  <c r="X698" i="1"/>
  <c r="X699" i="1"/>
  <c r="AG698" i="1"/>
  <c r="V700" i="1"/>
  <c r="Z700" i="1"/>
  <c r="AY710" i="1"/>
  <c r="AN701" i="1"/>
  <c r="AB700" i="1"/>
  <c r="AC699" i="1"/>
  <c r="AF699" i="1"/>
  <c r="AD698" i="1"/>
  <c r="AZ710" i="1"/>
  <c r="AW712" i="1"/>
  <c r="BB712" i="1"/>
  <c r="AX711" i="1"/>
  <c r="AY711" i="1"/>
  <c r="AF698" i="1"/>
  <c r="AP712" i="1"/>
  <c r="AU712" i="1"/>
  <c r="AQ711" i="1"/>
  <c r="AT711" i="1"/>
  <c r="AS710" i="1"/>
  <c r="BA711" i="1"/>
  <c r="AT710" i="1"/>
  <c r="AK637" i="1"/>
  <c r="U701" i="1"/>
  <c r="Y699" i="1"/>
  <c r="W699" i="1"/>
  <c r="W700" i="1"/>
  <c r="AG699" i="1"/>
  <c r="V701" i="1"/>
  <c r="Z701" i="1"/>
  <c r="AZ711" i="1"/>
  <c r="AD699" i="1"/>
  <c r="AE699" i="1"/>
  <c r="AN702" i="1"/>
  <c r="AP713" i="1"/>
  <c r="AU713" i="1"/>
  <c r="AQ712" i="1"/>
  <c r="AS712" i="1"/>
  <c r="AB701" i="1"/>
  <c r="AC700" i="1"/>
  <c r="AF700" i="1"/>
  <c r="AW713" i="1"/>
  <c r="BB713" i="1"/>
  <c r="AX712" i="1"/>
  <c r="BA712" i="1"/>
  <c r="AR711" i="1"/>
  <c r="AS711" i="1"/>
  <c r="AK638" i="1"/>
  <c r="AL638" i="1"/>
  <c r="AK639" i="1"/>
  <c r="U702" i="1"/>
  <c r="Y700" i="1"/>
  <c r="X700" i="1"/>
  <c r="W701" i="1"/>
  <c r="AG700" i="1"/>
  <c r="V702" i="1"/>
  <c r="Z702" i="1"/>
  <c r="AW714" i="1"/>
  <c r="BB714" i="1"/>
  <c r="AX713" i="1"/>
  <c r="AY713" i="1"/>
  <c r="AB702" i="1"/>
  <c r="AC701" i="1"/>
  <c r="AF701" i="1"/>
  <c r="AP714" i="1"/>
  <c r="AU714" i="1"/>
  <c r="AQ713" i="1"/>
  <c r="AT713" i="1"/>
  <c r="AE700" i="1"/>
  <c r="AZ712" i="1"/>
  <c r="AD700" i="1"/>
  <c r="AY712" i="1"/>
  <c r="AN703" i="1"/>
  <c r="AT712" i="1"/>
  <c r="AR712" i="1"/>
  <c r="AL639" i="1"/>
  <c r="AK640" i="1"/>
  <c r="U703" i="1"/>
  <c r="Y701" i="1"/>
  <c r="X701" i="1"/>
  <c r="W702" i="1"/>
  <c r="AG701" i="1"/>
  <c r="AZ713" i="1"/>
  <c r="BA713" i="1"/>
  <c r="V703" i="1"/>
  <c r="Z703" i="1"/>
  <c r="AN704" i="1"/>
  <c r="AB703" i="1"/>
  <c r="AC702" i="1"/>
  <c r="AE702" i="1"/>
  <c r="AP715" i="1"/>
  <c r="AU715" i="1"/>
  <c r="AQ714" i="1"/>
  <c r="AR714" i="1"/>
  <c r="AE701" i="1"/>
  <c r="AD701" i="1"/>
  <c r="AW715" i="1"/>
  <c r="BB715" i="1"/>
  <c r="AX714" i="1"/>
  <c r="AZ714" i="1"/>
  <c r="AS713" i="1"/>
  <c r="AR713" i="1"/>
  <c r="AL640" i="1"/>
  <c r="AK641" i="1"/>
  <c r="U704" i="1"/>
  <c r="Y702" i="1"/>
  <c r="X702" i="1"/>
  <c r="W703" i="1"/>
  <c r="AG702" i="1"/>
  <c r="V704" i="1"/>
  <c r="Z704" i="1"/>
  <c r="AY714" i="1"/>
  <c r="BA714" i="1"/>
  <c r="AP716" i="1"/>
  <c r="AU716" i="1"/>
  <c r="AQ715" i="1"/>
  <c r="AT715" i="1"/>
  <c r="AF702" i="1"/>
  <c r="AB704" i="1"/>
  <c r="AC703" i="1"/>
  <c r="AD703" i="1"/>
  <c r="AD702" i="1"/>
  <c r="AW716" i="1"/>
  <c r="BB716" i="1"/>
  <c r="AX715" i="1"/>
  <c r="AY715" i="1"/>
  <c r="AN705" i="1"/>
  <c r="AS714" i="1"/>
  <c r="AT714" i="1"/>
  <c r="AL641" i="1"/>
  <c r="U705" i="1"/>
  <c r="Y703" i="1"/>
  <c r="X703" i="1"/>
  <c r="X704" i="1"/>
  <c r="AG703" i="1"/>
  <c r="V705" i="1"/>
  <c r="Z705" i="1"/>
  <c r="AE703" i="1"/>
  <c r="AW717" i="1"/>
  <c r="BB717" i="1"/>
  <c r="AX716" i="1"/>
  <c r="BA716" i="1"/>
  <c r="AB705" i="1"/>
  <c r="AC704" i="1"/>
  <c r="AD704" i="1"/>
  <c r="AF703" i="1"/>
  <c r="BA715" i="1"/>
  <c r="AZ715" i="1"/>
  <c r="AN706" i="1"/>
  <c r="AP717" i="1"/>
  <c r="AU717" i="1"/>
  <c r="AQ716" i="1"/>
  <c r="AS716" i="1"/>
  <c r="AR715" i="1"/>
  <c r="AS715" i="1"/>
  <c r="AL642" i="1"/>
  <c r="AK642" i="1"/>
  <c r="AK643" i="1"/>
  <c r="U706" i="1"/>
  <c r="Y704" i="1"/>
  <c r="W704" i="1"/>
  <c r="W705" i="1"/>
  <c r="AG704" i="1"/>
  <c r="V706" i="1"/>
  <c r="Z706" i="1"/>
  <c r="AZ716" i="1"/>
  <c r="AF704" i="1"/>
  <c r="AY716" i="1"/>
  <c r="AE704" i="1"/>
  <c r="AP718" i="1"/>
  <c r="AU718" i="1"/>
  <c r="AQ717" i="1"/>
  <c r="AR717" i="1"/>
  <c r="AB706" i="1"/>
  <c r="AC705" i="1"/>
  <c r="AF705" i="1"/>
  <c r="AN707" i="1"/>
  <c r="AW718" i="1"/>
  <c r="BB718" i="1"/>
  <c r="AX717" i="1"/>
  <c r="AZ717" i="1"/>
  <c r="AT716" i="1"/>
  <c r="AR716" i="1"/>
  <c r="AL643" i="1"/>
  <c r="AK644" i="1"/>
  <c r="U707" i="1"/>
  <c r="Y705" i="1"/>
  <c r="X705" i="1"/>
  <c r="W706" i="1"/>
  <c r="AG705" i="1"/>
  <c r="V707" i="1"/>
  <c r="Z707" i="1"/>
  <c r="AW719" i="1"/>
  <c r="BB719" i="1"/>
  <c r="AX718" i="1"/>
  <c r="AY718" i="1"/>
  <c r="AY717" i="1"/>
  <c r="AD705" i="1"/>
  <c r="AB707" i="1"/>
  <c r="AC706" i="1"/>
  <c r="AE706" i="1"/>
  <c r="AN708" i="1"/>
  <c r="AE705" i="1"/>
  <c r="BA717" i="1"/>
  <c r="AP719" i="1"/>
  <c r="AU719" i="1"/>
  <c r="AQ718" i="1"/>
  <c r="AR718" i="1"/>
  <c r="AS717" i="1"/>
  <c r="AT717" i="1"/>
  <c r="AL645" i="1"/>
  <c r="AL644" i="1"/>
  <c r="U708" i="1"/>
  <c r="Y706" i="1"/>
  <c r="X706" i="1"/>
  <c r="W707" i="1"/>
  <c r="AG706" i="1"/>
  <c r="AZ718" i="1"/>
  <c r="V708" i="1"/>
  <c r="Z708" i="1"/>
  <c r="BA718" i="1"/>
  <c r="AD706" i="1"/>
  <c r="AP720" i="1"/>
  <c r="AU720" i="1"/>
  <c r="AQ719" i="1"/>
  <c r="AT719" i="1"/>
  <c r="AF706" i="1"/>
  <c r="AN709" i="1"/>
  <c r="AB708" i="1"/>
  <c r="AC707" i="1"/>
  <c r="AF707" i="1"/>
  <c r="AW720" i="1"/>
  <c r="BB720" i="1"/>
  <c r="AX719" i="1"/>
  <c r="AY719" i="1"/>
  <c r="AT718" i="1"/>
  <c r="AS718" i="1"/>
  <c r="AK645" i="1"/>
  <c r="U709" i="1"/>
  <c r="Y707" i="1"/>
  <c r="X707" i="1"/>
  <c r="W708" i="1"/>
  <c r="AG707" i="1"/>
  <c r="V709" i="1"/>
  <c r="Z709" i="1"/>
  <c r="BA719" i="1"/>
  <c r="AZ719" i="1"/>
  <c r="AB709" i="1"/>
  <c r="AC708" i="1"/>
  <c r="AE708" i="1"/>
  <c r="AD707" i="1"/>
  <c r="AP721" i="1"/>
  <c r="AU721" i="1"/>
  <c r="AQ720" i="1"/>
  <c r="AR720" i="1"/>
  <c r="AN710" i="1"/>
  <c r="AE707" i="1"/>
  <c r="AW721" i="1"/>
  <c r="BB721" i="1"/>
  <c r="AX720" i="1"/>
  <c r="BA720" i="1"/>
  <c r="AR719" i="1"/>
  <c r="AS719" i="1"/>
  <c r="AK646" i="1"/>
  <c r="AL646" i="1"/>
  <c r="AK647" i="1"/>
  <c r="U710" i="1"/>
  <c r="Y708" i="1"/>
  <c r="X708" i="1"/>
  <c r="W709" i="1"/>
  <c r="AG708" i="1"/>
  <c r="V710" i="1"/>
  <c r="Z710" i="1"/>
  <c r="AZ720" i="1"/>
  <c r="AF708" i="1"/>
  <c r="AN711" i="1"/>
  <c r="AD708" i="1"/>
  <c r="AY720" i="1"/>
  <c r="AP722" i="1"/>
  <c r="AU722" i="1"/>
  <c r="AQ721" i="1"/>
  <c r="AS721" i="1"/>
  <c r="AW722" i="1"/>
  <c r="BB722" i="1"/>
  <c r="AX721" i="1"/>
  <c r="AZ721" i="1"/>
  <c r="AB710" i="1"/>
  <c r="AC709" i="1"/>
  <c r="AE709" i="1"/>
  <c r="AS720" i="1"/>
  <c r="AT720" i="1"/>
  <c r="AL647" i="1"/>
  <c r="AL648" i="1"/>
  <c r="U711" i="1"/>
  <c r="Y709" i="1"/>
  <c r="X709" i="1"/>
  <c r="W710" i="1"/>
  <c r="AG709" i="1"/>
  <c r="V711" i="1"/>
  <c r="Z711" i="1"/>
  <c r="AD709" i="1"/>
  <c r="AF709" i="1"/>
  <c r="AP723" i="1"/>
  <c r="AU723" i="1"/>
  <c r="AQ722" i="1"/>
  <c r="AR722" i="1"/>
  <c r="AY721" i="1"/>
  <c r="BA721" i="1"/>
  <c r="AW723" i="1"/>
  <c r="BB723" i="1"/>
  <c r="AX722" i="1"/>
  <c r="AY722" i="1"/>
  <c r="AB711" i="1"/>
  <c r="AC710" i="1"/>
  <c r="AD710" i="1"/>
  <c r="AN712" i="1"/>
  <c r="AK648" i="1"/>
  <c r="AR721" i="1"/>
  <c r="AT721" i="1"/>
  <c r="AL649" i="1"/>
  <c r="U712" i="1"/>
  <c r="Y710" i="1"/>
  <c r="X710" i="1"/>
  <c r="X711" i="1"/>
  <c r="AF710" i="1"/>
  <c r="AG710" i="1"/>
  <c r="V712" i="1"/>
  <c r="Z712" i="1"/>
  <c r="AE710" i="1"/>
  <c r="BA722" i="1"/>
  <c r="AB712" i="1"/>
  <c r="AC711" i="1"/>
  <c r="AD711" i="1"/>
  <c r="AW724" i="1"/>
  <c r="BB724" i="1"/>
  <c r="AX723" i="1"/>
  <c r="AY723" i="1"/>
  <c r="AZ722" i="1"/>
  <c r="AN713" i="1"/>
  <c r="AP724" i="1"/>
  <c r="AU724" i="1"/>
  <c r="AQ723" i="1"/>
  <c r="AT723" i="1"/>
  <c r="AS722" i="1"/>
  <c r="AT722" i="1"/>
  <c r="AK649" i="1"/>
  <c r="AK650" i="1"/>
  <c r="U713" i="1"/>
  <c r="Y711" i="1"/>
  <c r="W711" i="1"/>
  <c r="W712" i="1"/>
  <c r="AG711" i="1"/>
  <c r="V713" i="1"/>
  <c r="W713" i="1"/>
  <c r="Z713" i="1"/>
  <c r="AF711" i="1"/>
  <c r="AE711" i="1"/>
  <c r="AZ723" i="1"/>
  <c r="AN714" i="1"/>
  <c r="AW725" i="1"/>
  <c r="BB725" i="1"/>
  <c r="AX724" i="1"/>
  <c r="BA724" i="1"/>
  <c r="AP725" i="1"/>
  <c r="AU725" i="1"/>
  <c r="AQ724" i="1"/>
  <c r="AR724" i="1"/>
  <c r="BA723" i="1"/>
  <c r="AB713" i="1"/>
  <c r="AC712" i="1"/>
  <c r="AF712" i="1"/>
  <c r="AR723" i="1"/>
  <c r="AS723" i="1"/>
  <c r="AL650" i="1"/>
  <c r="U714" i="1"/>
  <c r="Y712" i="1"/>
  <c r="X712" i="1"/>
  <c r="AG712" i="1"/>
  <c r="V714" i="1"/>
  <c r="Z714" i="1"/>
  <c r="AE712" i="1"/>
  <c r="AD712" i="1"/>
  <c r="AY724" i="1"/>
  <c r="AZ724" i="1"/>
  <c r="AP726" i="1"/>
  <c r="AU726" i="1"/>
  <c r="AQ725" i="1"/>
  <c r="AT725" i="1"/>
  <c r="AW726" i="1"/>
  <c r="BB726" i="1"/>
  <c r="AX725" i="1"/>
  <c r="AY725" i="1"/>
  <c r="AN715" i="1"/>
  <c r="AB714" i="1"/>
  <c r="AC713" i="1"/>
  <c r="AF713" i="1"/>
  <c r="AS724" i="1"/>
  <c r="AT724" i="1"/>
  <c r="AL651" i="1"/>
  <c r="AK651" i="1"/>
  <c r="AK652" i="1"/>
  <c r="U715" i="1"/>
  <c r="Y713" i="1"/>
  <c r="X713" i="1"/>
  <c r="W714" i="1"/>
  <c r="AG713" i="1"/>
  <c r="V715" i="1"/>
  <c r="Z715" i="1"/>
  <c r="AE713" i="1"/>
  <c r="BA725" i="1"/>
  <c r="AD713" i="1"/>
  <c r="AN716" i="1"/>
  <c r="AW727" i="1"/>
  <c r="BB727" i="1"/>
  <c r="AX726" i="1"/>
  <c r="BA726" i="1"/>
  <c r="AP727" i="1"/>
  <c r="AU727" i="1"/>
  <c r="AQ726" i="1"/>
  <c r="AR726" i="1"/>
  <c r="AB715" i="1"/>
  <c r="AC714" i="1"/>
  <c r="AE714" i="1"/>
  <c r="AZ725" i="1"/>
  <c r="AR725" i="1"/>
  <c r="AS725" i="1"/>
  <c r="AL653" i="1"/>
  <c r="AL652" i="1"/>
  <c r="U716" i="1"/>
  <c r="Y714" i="1"/>
  <c r="X714" i="1"/>
  <c r="W715" i="1"/>
  <c r="AG714" i="1"/>
  <c r="V716" i="1"/>
  <c r="Z716" i="1"/>
  <c r="AY726" i="1"/>
  <c r="AZ726" i="1"/>
  <c r="AF714" i="1"/>
  <c r="AD714" i="1"/>
  <c r="AB716" i="1"/>
  <c r="AC715" i="1"/>
  <c r="AD715" i="1"/>
  <c r="AP728" i="1"/>
  <c r="AU728" i="1"/>
  <c r="AQ727" i="1"/>
  <c r="AT727" i="1"/>
  <c r="AW728" i="1"/>
  <c r="BB728" i="1"/>
  <c r="AX727" i="1"/>
  <c r="AY727" i="1"/>
  <c r="AN717" i="1"/>
  <c r="AT726" i="1"/>
  <c r="AS726" i="1"/>
  <c r="AL654" i="1"/>
  <c r="AK653" i="1"/>
  <c r="U717" i="1"/>
  <c r="Y715" i="1"/>
  <c r="X715" i="1"/>
  <c r="W716" i="1"/>
  <c r="AG715" i="1"/>
  <c r="V717" i="1"/>
  <c r="Z717" i="1"/>
  <c r="AF715" i="1"/>
  <c r="AE715" i="1"/>
  <c r="AW729" i="1"/>
  <c r="BB729" i="1"/>
  <c r="AX728" i="1"/>
  <c r="BA728" i="1"/>
  <c r="AZ727" i="1"/>
  <c r="AB717" i="1"/>
  <c r="AC716" i="1"/>
  <c r="AE716" i="1"/>
  <c r="AP729" i="1"/>
  <c r="AU729" i="1"/>
  <c r="AQ728" i="1"/>
  <c r="AR728" i="1"/>
  <c r="BA727" i="1"/>
  <c r="AN718" i="1"/>
  <c r="AR727" i="1"/>
  <c r="AS727" i="1"/>
  <c r="AK654" i="1"/>
  <c r="AL655" i="1"/>
  <c r="U718" i="1"/>
  <c r="Y716" i="1"/>
  <c r="X716" i="1"/>
  <c r="W717" i="1"/>
  <c r="AG716" i="1"/>
  <c r="V718" i="1"/>
  <c r="Z718" i="1"/>
  <c r="AZ728" i="1"/>
  <c r="AY728" i="1"/>
  <c r="AF716" i="1"/>
  <c r="AP730" i="1"/>
  <c r="AU730" i="1"/>
  <c r="AQ729" i="1"/>
  <c r="AT729" i="1"/>
  <c r="AD716" i="1"/>
  <c r="AB718" i="1"/>
  <c r="AC717" i="1"/>
  <c r="AE717" i="1"/>
  <c r="AN719" i="1"/>
  <c r="AW730" i="1"/>
  <c r="BB730" i="1"/>
  <c r="AX729" i="1"/>
  <c r="AZ729" i="1"/>
  <c r="AT728" i="1"/>
  <c r="AS728" i="1"/>
  <c r="AK655" i="1"/>
  <c r="AK656" i="1"/>
  <c r="U719" i="1"/>
  <c r="Y717" i="1"/>
  <c r="X717" i="1"/>
  <c r="W718" i="1"/>
  <c r="AG717" i="1"/>
  <c r="V719" i="1"/>
  <c r="Z719" i="1"/>
  <c r="BA729" i="1"/>
  <c r="AY729" i="1"/>
  <c r="AN720" i="1"/>
  <c r="AB719" i="1"/>
  <c r="AC718" i="1"/>
  <c r="AF718" i="1"/>
  <c r="AD717" i="1"/>
  <c r="AF717" i="1"/>
  <c r="AW731" i="1"/>
  <c r="BB731" i="1"/>
  <c r="AX730" i="1"/>
  <c r="AY730" i="1"/>
  <c r="AP731" i="1"/>
  <c r="AU731" i="1"/>
  <c r="AQ730" i="1"/>
  <c r="AR730" i="1"/>
  <c r="AS729" i="1"/>
  <c r="AR729" i="1"/>
  <c r="AL656" i="1"/>
  <c r="AK657" i="1"/>
  <c r="U720" i="1"/>
  <c r="Y718" i="1"/>
  <c r="X718" i="1"/>
  <c r="W719" i="1"/>
  <c r="AG718" i="1"/>
  <c r="V720" i="1"/>
  <c r="Z720" i="1"/>
  <c r="AE718" i="1"/>
  <c r="AZ730" i="1"/>
  <c r="AD718" i="1"/>
  <c r="BA730" i="1"/>
  <c r="AB720" i="1"/>
  <c r="AC719" i="1"/>
  <c r="AD719" i="1"/>
  <c r="AW732" i="1"/>
  <c r="BB732" i="1"/>
  <c r="AX731" i="1"/>
  <c r="AY731" i="1"/>
  <c r="AP732" i="1"/>
  <c r="AU732" i="1"/>
  <c r="AQ731" i="1"/>
  <c r="AN721" i="1"/>
  <c r="AT730" i="1"/>
  <c r="AT731" i="1"/>
  <c r="AS730" i="1"/>
  <c r="AL657" i="1"/>
  <c r="U721" i="1"/>
  <c r="Y719" i="1"/>
  <c r="X719" i="1"/>
  <c r="X720" i="1"/>
  <c r="AG719" i="1"/>
  <c r="V721" i="1"/>
  <c r="Z721" i="1"/>
  <c r="AE719" i="1"/>
  <c r="AF719" i="1"/>
  <c r="AW733" i="1"/>
  <c r="BB733" i="1"/>
  <c r="AX732" i="1"/>
  <c r="BA732" i="1"/>
  <c r="AZ731" i="1"/>
  <c r="AN722" i="1"/>
  <c r="AB721" i="1"/>
  <c r="AC720" i="1"/>
  <c r="AE720" i="1"/>
  <c r="BA731" i="1"/>
  <c r="AP733" i="1"/>
  <c r="AU733" i="1"/>
  <c r="AQ732" i="1"/>
  <c r="AR732" i="1"/>
  <c r="AR731" i="1"/>
  <c r="AS731" i="1"/>
  <c r="AK658" i="1"/>
  <c r="AL658" i="1"/>
  <c r="AL659" i="1"/>
  <c r="U722" i="1"/>
  <c r="Y720" i="1"/>
  <c r="W720" i="1"/>
  <c r="X721" i="1"/>
  <c r="AD720" i="1"/>
  <c r="AG720" i="1"/>
  <c r="V722" i="1"/>
  <c r="Z722" i="1"/>
  <c r="AZ732" i="1"/>
  <c r="AY732" i="1"/>
  <c r="AF720" i="1"/>
  <c r="AB722" i="1"/>
  <c r="AC721" i="1"/>
  <c r="AD721" i="1"/>
  <c r="AP734" i="1"/>
  <c r="AU734" i="1"/>
  <c r="AQ733" i="1"/>
  <c r="AR733" i="1"/>
  <c r="AN723" i="1"/>
  <c r="AW734" i="1"/>
  <c r="BB734" i="1"/>
  <c r="AX733" i="1"/>
  <c r="AZ733" i="1"/>
  <c r="AT732" i="1"/>
  <c r="AS732" i="1"/>
  <c r="BA733" i="1"/>
  <c r="AK659" i="1"/>
  <c r="AL660" i="1"/>
  <c r="U723" i="1"/>
  <c r="Y721" i="1"/>
  <c r="W721" i="1"/>
  <c r="W722" i="1"/>
  <c r="AG721" i="1"/>
  <c r="V723" i="1"/>
  <c r="Z723" i="1"/>
  <c r="AY733" i="1"/>
  <c r="AE721" i="1"/>
  <c r="AF721" i="1"/>
  <c r="AN724" i="1"/>
  <c r="AW735" i="1"/>
  <c r="BB735" i="1"/>
  <c r="AX734" i="1"/>
  <c r="AY734" i="1"/>
  <c r="AB723" i="1"/>
  <c r="AC722" i="1"/>
  <c r="AD722" i="1"/>
  <c r="AP735" i="1"/>
  <c r="AU735" i="1"/>
  <c r="AQ734" i="1"/>
  <c r="AR734" i="1"/>
  <c r="AT733" i="1"/>
  <c r="AS733" i="1"/>
  <c r="AK660" i="1"/>
  <c r="AL661" i="1"/>
  <c r="U724" i="1"/>
  <c r="Y722" i="1"/>
  <c r="X722" i="1"/>
  <c r="X723" i="1"/>
  <c r="AG722" i="1"/>
  <c r="V724" i="1"/>
  <c r="Z724" i="1"/>
  <c r="AE722" i="1"/>
  <c r="AF722" i="1"/>
  <c r="AW736" i="1"/>
  <c r="BB736" i="1"/>
  <c r="AX735" i="1"/>
  <c r="AY735" i="1"/>
  <c r="AB724" i="1"/>
  <c r="AC723" i="1"/>
  <c r="AF723" i="1"/>
  <c r="AZ734" i="1"/>
  <c r="AP736" i="1"/>
  <c r="AU736" i="1"/>
  <c r="AQ735" i="1"/>
  <c r="AT735" i="1"/>
  <c r="BA734" i="1"/>
  <c r="AN725" i="1"/>
  <c r="AS734" i="1"/>
  <c r="AT734" i="1"/>
  <c r="AK661" i="1"/>
  <c r="U725" i="1"/>
  <c r="Y723" i="1"/>
  <c r="W723" i="1"/>
  <c r="X724" i="1"/>
  <c r="AG723" i="1"/>
  <c r="V725" i="1"/>
  <c r="Z725" i="1"/>
  <c r="BA735" i="1"/>
  <c r="AE723" i="1"/>
  <c r="AP737" i="1"/>
  <c r="AU737" i="1"/>
  <c r="AQ736" i="1"/>
  <c r="AR736" i="1"/>
  <c r="AD723" i="1"/>
  <c r="AB725" i="1"/>
  <c r="AC724" i="1"/>
  <c r="AF724" i="1"/>
  <c r="AZ735" i="1"/>
  <c r="AN726" i="1"/>
  <c r="AW737" i="1"/>
  <c r="BB737" i="1"/>
  <c r="AX736" i="1"/>
  <c r="BA736" i="1"/>
  <c r="AR735" i="1"/>
  <c r="AS735" i="1"/>
  <c r="AL662" i="1"/>
  <c r="AK662" i="1"/>
  <c r="AK663" i="1"/>
  <c r="U726" i="1"/>
  <c r="Y724" i="1"/>
  <c r="W724" i="1"/>
  <c r="X725" i="1"/>
  <c r="AG724" i="1"/>
  <c r="V726" i="1"/>
  <c r="Z726" i="1"/>
  <c r="AY736" i="1"/>
  <c r="AZ736" i="1"/>
  <c r="AD724" i="1"/>
  <c r="AE724" i="1"/>
  <c r="AB726" i="1"/>
  <c r="AC725" i="1"/>
  <c r="AF725" i="1"/>
  <c r="AW738" i="1"/>
  <c r="BB738" i="1"/>
  <c r="AX737" i="1"/>
  <c r="AY737" i="1"/>
  <c r="AP738" i="1"/>
  <c r="AU738" i="1"/>
  <c r="AQ737" i="1"/>
  <c r="AT737" i="1"/>
  <c r="AN727" i="1"/>
  <c r="AS736" i="1"/>
  <c r="AT736" i="1"/>
  <c r="AL663" i="1"/>
  <c r="AL664" i="1"/>
  <c r="U727" i="1"/>
  <c r="Y725" i="1"/>
  <c r="W725" i="1"/>
  <c r="W726" i="1"/>
  <c r="AG725" i="1"/>
  <c r="V727" i="1"/>
  <c r="Z727" i="1"/>
  <c r="AE725" i="1"/>
  <c r="AD725" i="1"/>
  <c r="AP739" i="1"/>
  <c r="AU739" i="1"/>
  <c r="AQ738" i="1"/>
  <c r="AR738" i="1"/>
  <c r="AN728" i="1"/>
  <c r="AZ737" i="1"/>
  <c r="AW739" i="1"/>
  <c r="BB739" i="1"/>
  <c r="AX738" i="1"/>
  <c r="AY738" i="1"/>
  <c r="BA737" i="1"/>
  <c r="AB727" i="1"/>
  <c r="AC726" i="1"/>
  <c r="AF726" i="1"/>
  <c r="AS737" i="1"/>
  <c r="AR737" i="1"/>
  <c r="AK664" i="1"/>
  <c r="AK665" i="1"/>
  <c r="U728" i="1"/>
  <c r="Y726" i="1"/>
  <c r="X726" i="1"/>
  <c r="X727" i="1"/>
  <c r="AG726" i="1"/>
  <c r="V728" i="1"/>
  <c r="Z728" i="1"/>
  <c r="AD726" i="1"/>
  <c r="AE726" i="1"/>
  <c r="BA738" i="1"/>
  <c r="AW740" i="1"/>
  <c r="BB740" i="1"/>
  <c r="AX739" i="1"/>
  <c r="AY739" i="1"/>
  <c r="AZ738" i="1"/>
  <c r="AN729" i="1"/>
  <c r="AB728" i="1"/>
  <c r="AC727" i="1"/>
  <c r="AD727" i="1"/>
  <c r="AP740" i="1"/>
  <c r="AU740" i="1"/>
  <c r="AQ739" i="1"/>
  <c r="AT739" i="1"/>
  <c r="AT738" i="1"/>
  <c r="AS738" i="1"/>
  <c r="AL665" i="1"/>
  <c r="AL666" i="1"/>
  <c r="U729" i="1"/>
  <c r="Y727" i="1"/>
  <c r="W727" i="1"/>
  <c r="W728" i="1"/>
  <c r="AG727" i="1"/>
  <c r="V729" i="1"/>
  <c r="Z729" i="1"/>
  <c r="AZ739" i="1"/>
  <c r="BA739" i="1"/>
  <c r="AB729" i="1"/>
  <c r="AC728" i="1"/>
  <c r="AD728" i="1"/>
  <c r="AF727" i="1"/>
  <c r="AE727" i="1"/>
  <c r="AN730" i="1"/>
  <c r="AP741" i="1"/>
  <c r="AU741" i="1"/>
  <c r="AQ740" i="1"/>
  <c r="AR740" i="1"/>
  <c r="AW741" i="1"/>
  <c r="BB741" i="1"/>
  <c r="AX740" i="1"/>
  <c r="BA740" i="1"/>
  <c r="AK666" i="1"/>
  <c r="AR739" i="1"/>
  <c r="AS739" i="1"/>
  <c r="AK667" i="1"/>
  <c r="U730" i="1"/>
  <c r="Y728" i="1"/>
  <c r="X728" i="1"/>
  <c r="W729" i="1"/>
  <c r="AG728" i="1"/>
  <c r="V730" i="1"/>
  <c r="Z730" i="1"/>
  <c r="AF728" i="1"/>
  <c r="AE728" i="1"/>
  <c r="AZ740" i="1"/>
  <c r="AN731" i="1"/>
  <c r="AW742" i="1"/>
  <c r="BB742" i="1"/>
  <c r="AX741" i="1"/>
  <c r="AZ741" i="1"/>
  <c r="AY740" i="1"/>
  <c r="AP742" i="1"/>
  <c r="AU742" i="1"/>
  <c r="AQ741" i="1"/>
  <c r="AS741" i="1"/>
  <c r="AB730" i="1"/>
  <c r="AC729" i="1"/>
  <c r="AE729" i="1"/>
  <c r="AT740" i="1"/>
  <c r="AS740" i="1"/>
  <c r="AL667" i="1"/>
  <c r="AK668" i="1"/>
  <c r="U731" i="1"/>
  <c r="Y729" i="1"/>
  <c r="X729" i="1"/>
  <c r="W730" i="1"/>
  <c r="AG729" i="1"/>
  <c r="V731" i="1"/>
  <c r="Z731" i="1"/>
  <c r="AD729" i="1"/>
  <c r="AF729" i="1"/>
  <c r="BA741" i="1"/>
  <c r="AY741" i="1"/>
  <c r="AW743" i="1"/>
  <c r="BB743" i="1"/>
  <c r="AX742" i="1"/>
  <c r="BA742" i="1"/>
  <c r="AP743" i="1"/>
  <c r="AU743" i="1"/>
  <c r="AQ742" i="1"/>
  <c r="AR742" i="1"/>
  <c r="AB731" i="1"/>
  <c r="AC730" i="1"/>
  <c r="AD730" i="1"/>
  <c r="AN732" i="1"/>
  <c r="AT741" i="1"/>
  <c r="AR741" i="1"/>
  <c r="AL668" i="1"/>
  <c r="AL669" i="1"/>
  <c r="U732" i="1"/>
  <c r="Y730" i="1"/>
  <c r="X730" i="1"/>
  <c r="X731" i="1"/>
  <c r="AG730" i="1"/>
  <c r="V732" i="1"/>
  <c r="Z732" i="1"/>
  <c r="AZ742" i="1"/>
  <c r="AY742" i="1"/>
  <c r="AE730" i="1"/>
  <c r="AF730" i="1"/>
  <c r="AP744" i="1"/>
  <c r="AU744" i="1"/>
  <c r="AQ743" i="1"/>
  <c r="AT743" i="1"/>
  <c r="AN733" i="1"/>
  <c r="AB732" i="1"/>
  <c r="AC731" i="1"/>
  <c r="AE731" i="1"/>
  <c r="AW744" i="1"/>
  <c r="BB744" i="1"/>
  <c r="AX743" i="1"/>
  <c r="AY743" i="1"/>
  <c r="AS742" i="1"/>
  <c r="AT742" i="1"/>
  <c r="AK669" i="1"/>
  <c r="U733" i="1"/>
  <c r="Y731" i="1"/>
  <c r="W731" i="1"/>
  <c r="W732" i="1"/>
  <c r="AG731" i="1"/>
  <c r="V733" i="1"/>
  <c r="Z733" i="1"/>
  <c r="BA743" i="1"/>
  <c r="AB733" i="1"/>
  <c r="AC732" i="1"/>
  <c r="AF732" i="1"/>
  <c r="AF731" i="1"/>
  <c r="AD731" i="1"/>
  <c r="AP745" i="1"/>
  <c r="AU745" i="1"/>
  <c r="AQ744" i="1"/>
  <c r="AR744" i="1"/>
  <c r="AN734" i="1"/>
  <c r="AZ743" i="1"/>
  <c r="AW745" i="1"/>
  <c r="BB745" i="1"/>
  <c r="AX744" i="1"/>
  <c r="BA744" i="1"/>
  <c r="AR743" i="1"/>
  <c r="AS743" i="1"/>
  <c r="AL670" i="1"/>
  <c r="AK670" i="1"/>
  <c r="U734" i="1"/>
  <c r="Y732" i="1"/>
  <c r="X732" i="1"/>
  <c r="W733" i="1"/>
  <c r="AG732" i="1"/>
  <c r="V734" i="1"/>
  <c r="Z734" i="1"/>
  <c r="AY744" i="1"/>
  <c r="AZ744" i="1"/>
  <c r="AE732" i="1"/>
  <c r="AD732" i="1"/>
  <c r="AW746" i="1"/>
  <c r="BB746" i="1"/>
  <c r="AX745" i="1"/>
  <c r="AZ745" i="1"/>
  <c r="AN735" i="1"/>
  <c r="AP746" i="1"/>
  <c r="AU746" i="1"/>
  <c r="AQ745" i="1"/>
  <c r="AT745" i="1"/>
  <c r="AB734" i="1"/>
  <c r="AC733" i="1"/>
  <c r="AE733" i="1"/>
  <c r="AL671" i="1"/>
  <c r="AS744" i="1"/>
  <c r="AT744" i="1"/>
  <c r="AK671" i="1"/>
  <c r="AL672" i="1"/>
  <c r="U735" i="1"/>
  <c r="Y733" i="1"/>
  <c r="X733" i="1"/>
  <c r="W734" i="1"/>
  <c r="AG733" i="1"/>
  <c r="V735" i="1"/>
  <c r="Z735" i="1"/>
  <c r="BA745" i="1"/>
  <c r="AY745" i="1"/>
  <c r="AD733" i="1"/>
  <c r="AN736" i="1"/>
  <c r="AB735" i="1"/>
  <c r="AC734" i="1"/>
  <c r="AE734" i="1"/>
  <c r="AP747" i="1"/>
  <c r="AU747" i="1"/>
  <c r="AQ746" i="1"/>
  <c r="AR746" i="1"/>
  <c r="AF733" i="1"/>
  <c r="AW747" i="1"/>
  <c r="BB747" i="1"/>
  <c r="AX746" i="1"/>
  <c r="AZ746" i="1"/>
  <c r="AS745" i="1"/>
  <c r="AR745" i="1"/>
  <c r="AK672" i="1"/>
  <c r="AK673" i="1"/>
  <c r="U736" i="1"/>
  <c r="Y734" i="1"/>
  <c r="X734" i="1"/>
  <c r="W735" i="1"/>
  <c r="AG734" i="1"/>
  <c r="V736" i="1"/>
  <c r="Z736" i="1"/>
  <c r="BA746" i="1"/>
  <c r="AY746" i="1"/>
  <c r="AF734" i="1"/>
  <c r="AD734" i="1"/>
  <c r="AP748" i="1"/>
  <c r="AU748" i="1"/>
  <c r="AQ747" i="1"/>
  <c r="AT747" i="1"/>
  <c r="AB736" i="1"/>
  <c r="AC735" i="1"/>
  <c r="AD735" i="1"/>
  <c r="AW748" i="1"/>
  <c r="BB748" i="1"/>
  <c r="AX747" i="1"/>
  <c r="AY747" i="1"/>
  <c r="AN737" i="1"/>
  <c r="AS746" i="1"/>
  <c r="AT746" i="1"/>
  <c r="AL673" i="1"/>
  <c r="AL674" i="1"/>
  <c r="U737" i="1"/>
  <c r="Y735" i="1"/>
  <c r="X735" i="1"/>
  <c r="W736" i="1"/>
  <c r="AG735" i="1"/>
  <c r="V737" i="1"/>
  <c r="Z737" i="1"/>
  <c r="BA747" i="1"/>
  <c r="AW749" i="1"/>
  <c r="BB749" i="1"/>
  <c r="AX748" i="1"/>
  <c r="BA748" i="1"/>
  <c r="AF735" i="1"/>
  <c r="AE735" i="1"/>
  <c r="AZ747" i="1"/>
  <c r="AP749" i="1"/>
  <c r="AU749" i="1"/>
  <c r="AQ748" i="1"/>
  <c r="AS748" i="1"/>
  <c r="AN738" i="1"/>
  <c r="AB737" i="1"/>
  <c r="AC736" i="1"/>
  <c r="AD736" i="1"/>
  <c r="AR747" i="1"/>
  <c r="AS747" i="1"/>
  <c r="AK675" i="1"/>
  <c r="AK674" i="1"/>
  <c r="U738" i="1"/>
  <c r="Y736" i="1"/>
  <c r="X736" i="1"/>
  <c r="W737" i="1"/>
  <c r="AG736" i="1"/>
  <c r="V738" i="1"/>
  <c r="Z738" i="1"/>
  <c r="AY748" i="1"/>
  <c r="AZ748" i="1"/>
  <c r="AE736" i="1"/>
  <c r="AF736" i="1"/>
  <c r="AP750" i="1"/>
  <c r="AU750" i="1"/>
  <c r="AQ749" i="1"/>
  <c r="AR749" i="1"/>
  <c r="AB738" i="1"/>
  <c r="AC737" i="1"/>
  <c r="AF737" i="1"/>
  <c r="AN739" i="1"/>
  <c r="AW750" i="1"/>
  <c r="BB750" i="1"/>
  <c r="AX749" i="1"/>
  <c r="AZ749" i="1"/>
  <c r="AT748" i="1"/>
  <c r="AR748" i="1"/>
  <c r="AL675" i="1"/>
  <c r="AK676" i="1"/>
  <c r="U739" i="1"/>
  <c r="Y737" i="1"/>
  <c r="X737" i="1"/>
  <c r="W738" i="1"/>
  <c r="AG737" i="1"/>
  <c r="V739" i="1"/>
  <c r="Z739" i="1"/>
  <c r="AD737" i="1"/>
  <c r="AY749" i="1"/>
  <c r="AB739" i="1"/>
  <c r="AC738" i="1"/>
  <c r="AD738" i="1"/>
  <c r="AW751" i="1"/>
  <c r="BB751" i="1"/>
  <c r="AX750" i="1"/>
  <c r="AZ750" i="1"/>
  <c r="AN740" i="1"/>
  <c r="AE737" i="1"/>
  <c r="BA749" i="1"/>
  <c r="AP751" i="1"/>
  <c r="AU751" i="1"/>
  <c r="AQ750" i="1"/>
  <c r="AR750" i="1"/>
  <c r="AT749" i="1"/>
  <c r="AS749" i="1"/>
  <c r="AL676" i="1"/>
  <c r="AL677" i="1"/>
  <c r="U740" i="1"/>
  <c r="Y738" i="1"/>
  <c r="X738" i="1"/>
  <c r="X739" i="1"/>
  <c r="AG738" i="1"/>
  <c r="V740" i="1"/>
  <c r="Z740" i="1"/>
  <c r="BA750" i="1"/>
  <c r="AF738" i="1"/>
  <c r="AP752" i="1"/>
  <c r="AU752" i="1"/>
  <c r="AQ751" i="1"/>
  <c r="AT751" i="1"/>
  <c r="AW752" i="1"/>
  <c r="BB752" i="1"/>
  <c r="AX751" i="1"/>
  <c r="AY751" i="1"/>
  <c r="AE738" i="1"/>
  <c r="AY750" i="1"/>
  <c r="AB740" i="1"/>
  <c r="AC739" i="1"/>
  <c r="AE739" i="1"/>
  <c r="AN741" i="1"/>
  <c r="AS750" i="1"/>
  <c r="AT750" i="1"/>
  <c r="AK677" i="1"/>
  <c r="U741" i="1"/>
  <c r="Y739" i="1"/>
  <c r="W739" i="1"/>
  <c r="W740" i="1"/>
  <c r="AG739" i="1"/>
  <c r="V741" i="1"/>
  <c r="Z741" i="1"/>
  <c r="AZ751" i="1"/>
  <c r="BA751" i="1"/>
  <c r="AD739" i="1"/>
  <c r="AW753" i="1"/>
  <c r="BB753" i="1"/>
  <c r="AX752" i="1"/>
  <c r="BA752" i="1"/>
  <c r="AB741" i="1"/>
  <c r="AC740" i="1"/>
  <c r="AE740" i="1"/>
  <c r="AN742" i="1"/>
  <c r="AF739" i="1"/>
  <c r="AP753" i="1"/>
  <c r="AU753" i="1"/>
  <c r="AQ752" i="1"/>
  <c r="AS752" i="1"/>
  <c r="AR751" i="1"/>
  <c r="AS751" i="1"/>
  <c r="AK678" i="1"/>
  <c r="AL678" i="1"/>
  <c r="AK679" i="1"/>
  <c r="AL679" i="1"/>
  <c r="U742" i="1"/>
  <c r="Y740" i="1"/>
  <c r="X740" i="1"/>
  <c r="W741" i="1"/>
  <c r="AG740" i="1"/>
  <c r="V742" i="1"/>
  <c r="Z742" i="1"/>
  <c r="AY752" i="1"/>
  <c r="AZ752" i="1"/>
  <c r="AF740" i="1"/>
  <c r="AD740" i="1"/>
  <c r="AN743" i="1"/>
  <c r="AP754" i="1"/>
  <c r="AU754" i="1"/>
  <c r="AQ753" i="1"/>
  <c r="AT753" i="1"/>
  <c r="AW754" i="1"/>
  <c r="BB754" i="1"/>
  <c r="AX753" i="1"/>
  <c r="AZ753" i="1"/>
  <c r="AB742" i="1"/>
  <c r="AC741" i="1"/>
  <c r="AE741" i="1"/>
  <c r="AR752" i="1"/>
  <c r="AT752" i="1"/>
  <c r="AK680" i="1"/>
  <c r="U743" i="1"/>
  <c r="Y741" i="1"/>
  <c r="X741" i="1"/>
  <c r="W742" i="1"/>
  <c r="AG741" i="1"/>
  <c r="V743" i="1"/>
  <c r="Z743" i="1"/>
  <c r="AF741" i="1"/>
  <c r="AW755" i="1"/>
  <c r="BB755" i="1"/>
  <c r="AX754" i="1"/>
  <c r="AY754" i="1"/>
  <c r="AB743" i="1"/>
  <c r="AC742" i="1"/>
  <c r="AE742" i="1"/>
  <c r="BA753" i="1"/>
  <c r="AP755" i="1"/>
  <c r="AU755" i="1"/>
  <c r="AQ754" i="1"/>
  <c r="AR754" i="1"/>
  <c r="AY753" i="1"/>
  <c r="AD741" i="1"/>
  <c r="AN744" i="1"/>
  <c r="AS753" i="1"/>
  <c r="AR753" i="1"/>
  <c r="AL680" i="1"/>
  <c r="AK681" i="1"/>
  <c r="U744" i="1"/>
  <c r="Y742" i="1"/>
  <c r="X742" i="1"/>
  <c r="W743" i="1"/>
  <c r="AG742" i="1"/>
  <c r="V744" i="1"/>
  <c r="Z744" i="1"/>
  <c r="AZ754" i="1"/>
  <c r="BA754" i="1"/>
  <c r="AD742" i="1"/>
  <c r="AN745" i="1"/>
  <c r="AF742" i="1"/>
  <c r="AW756" i="1"/>
  <c r="BB756" i="1"/>
  <c r="AX755" i="1"/>
  <c r="BA755" i="1"/>
  <c r="AP756" i="1"/>
  <c r="AU756" i="1"/>
  <c r="AQ755" i="1"/>
  <c r="AT755" i="1"/>
  <c r="AB744" i="1"/>
  <c r="AC743" i="1"/>
  <c r="AD743" i="1"/>
  <c r="AT754" i="1"/>
  <c r="AS754" i="1"/>
  <c r="AL681" i="1"/>
  <c r="AL682" i="1"/>
  <c r="U745" i="1"/>
  <c r="Y743" i="1"/>
  <c r="X743" i="1"/>
  <c r="W744" i="1"/>
  <c r="AG743" i="1"/>
  <c r="V745" i="1"/>
  <c r="Z745" i="1"/>
  <c r="AF743" i="1"/>
  <c r="AE743" i="1"/>
  <c r="AZ755" i="1"/>
  <c r="AY755" i="1"/>
  <c r="AN746" i="1"/>
  <c r="AP757" i="1"/>
  <c r="AU757" i="1"/>
  <c r="AQ756" i="1"/>
  <c r="AT756" i="1"/>
  <c r="AW757" i="1"/>
  <c r="BB757" i="1"/>
  <c r="AX756" i="1"/>
  <c r="AY756" i="1"/>
  <c r="AB745" i="1"/>
  <c r="AC744" i="1"/>
  <c r="AE744" i="1"/>
  <c r="AR755" i="1"/>
  <c r="AS755" i="1"/>
  <c r="AK682" i="1"/>
  <c r="AK683" i="1"/>
  <c r="U746" i="1"/>
  <c r="Y744" i="1"/>
  <c r="X744" i="1"/>
  <c r="W745" i="1"/>
  <c r="AG744" i="1"/>
  <c r="V746" i="1"/>
  <c r="Z746" i="1"/>
  <c r="AF744" i="1"/>
  <c r="AD744" i="1"/>
  <c r="AN747" i="1"/>
  <c r="BA756" i="1"/>
  <c r="AW758" i="1"/>
  <c r="BB758" i="1"/>
  <c r="AX757" i="1"/>
  <c r="AZ757" i="1"/>
  <c r="AP758" i="1"/>
  <c r="AU758" i="1"/>
  <c r="AQ757" i="1"/>
  <c r="AT757" i="1"/>
  <c r="AZ756" i="1"/>
  <c r="AB746" i="1"/>
  <c r="AC745" i="1"/>
  <c r="AF745" i="1"/>
  <c r="AL683" i="1"/>
  <c r="AS756" i="1"/>
  <c r="AR756" i="1"/>
  <c r="AK684" i="1"/>
  <c r="U747" i="1"/>
  <c r="Y745" i="1"/>
  <c r="X745" i="1"/>
  <c r="W746" i="1"/>
  <c r="AG745" i="1"/>
  <c r="V747" i="1"/>
  <c r="Z747" i="1"/>
  <c r="AD745" i="1"/>
  <c r="AY757" i="1"/>
  <c r="AW759" i="1"/>
  <c r="BB759" i="1"/>
  <c r="AX758" i="1"/>
  <c r="AZ758" i="1"/>
  <c r="AP759" i="1"/>
  <c r="AU759" i="1"/>
  <c r="AQ758" i="1"/>
  <c r="AR758" i="1"/>
  <c r="AB747" i="1"/>
  <c r="AC746" i="1"/>
  <c r="AE746" i="1"/>
  <c r="AN748" i="1"/>
  <c r="BA757" i="1"/>
  <c r="AE745" i="1"/>
  <c r="AS757" i="1"/>
  <c r="AR757" i="1"/>
  <c r="AL684" i="1"/>
  <c r="AL685" i="1"/>
  <c r="U748" i="1"/>
  <c r="Y746" i="1"/>
  <c r="X746" i="1"/>
  <c r="W747" i="1"/>
  <c r="AG746" i="1"/>
  <c r="V748" i="1"/>
  <c r="Z748" i="1"/>
  <c r="BA758" i="1"/>
  <c r="AY758" i="1"/>
  <c r="AT758" i="1"/>
  <c r="AF746" i="1"/>
  <c r="AB748" i="1"/>
  <c r="AC747" i="1"/>
  <c r="AE747" i="1"/>
  <c r="AW760" i="1"/>
  <c r="BB760" i="1"/>
  <c r="AX759" i="1"/>
  <c r="AY759" i="1"/>
  <c r="AP760" i="1"/>
  <c r="AU760" i="1"/>
  <c r="AQ759" i="1"/>
  <c r="AT759" i="1"/>
  <c r="AD746" i="1"/>
  <c r="AN749" i="1"/>
  <c r="AS758" i="1"/>
  <c r="AK685" i="1"/>
  <c r="U749" i="1"/>
  <c r="Y747" i="1"/>
  <c r="X747" i="1"/>
  <c r="W748" i="1"/>
  <c r="AG747" i="1"/>
  <c r="V749" i="1"/>
  <c r="Z749" i="1"/>
  <c r="AD747" i="1"/>
  <c r="AF747" i="1"/>
  <c r="AZ759" i="1"/>
  <c r="BA759" i="1"/>
  <c r="AP761" i="1"/>
  <c r="AU761" i="1"/>
  <c r="AQ760" i="1"/>
  <c r="AT760" i="1"/>
  <c r="AW761" i="1"/>
  <c r="BB761" i="1"/>
  <c r="AX760" i="1"/>
  <c r="BA760" i="1"/>
  <c r="AN750" i="1"/>
  <c r="AB749" i="1"/>
  <c r="AC748" i="1"/>
  <c r="AE748" i="1"/>
  <c r="AR759" i="1"/>
  <c r="AS759" i="1"/>
  <c r="AL686" i="1"/>
  <c r="AK686" i="1"/>
  <c r="AK687" i="1"/>
  <c r="U750" i="1"/>
  <c r="Y748" i="1"/>
  <c r="X748" i="1"/>
  <c r="W749" i="1"/>
  <c r="AG748" i="1"/>
  <c r="V750" i="1"/>
  <c r="Z750" i="1"/>
  <c r="AW762" i="1"/>
  <c r="BB762" i="1"/>
  <c r="AX761" i="1"/>
  <c r="AY761" i="1"/>
  <c r="AN751" i="1"/>
  <c r="AY760" i="1"/>
  <c r="AF748" i="1"/>
  <c r="AB750" i="1"/>
  <c r="AC749" i="1"/>
  <c r="AD749" i="1"/>
  <c r="AD748" i="1"/>
  <c r="AZ760" i="1"/>
  <c r="AP762" i="1"/>
  <c r="AU762" i="1"/>
  <c r="AQ761" i="1"/>
  <c r="AS761" i="1"/>
  <c r="AE749" i="1"/>
  <c r="AR760" i="1"/>
  <c r="AF749" i="1"/>
  <c r="AS760" i="1"/>
  <c r="AL687" i="1"/>
  <c r="AL688" i="1"/>
  <c r="U751" i="1"/>
  <c r="Y749" i="1"/>
  <c r="X749" i="1"/>
  <c r="X750" i="1"/>
  <c r="AG749" i="1"/>
  <c r="V751" i="1"/>
  <c r="X751" i="1"/>
  <c r="Z751" i="1"/>
  <c r="BA761" i="1"/>
  <c r="AZ761" i="1"/>
  <c r="AP763" i="1"/>
  <c r="AU763" i="1"/>
  <c r="AQ762" i="1"/>
  <c r="AR762" i="1"/>
  <c r="AN752" i="1"/>
  <c r="AB751" i="1"/>
  <c r="AC750" i="1"/>
  <c r="AF750" i="1"/>
  <c r="AW763" i="1"/>
  <c r="BB763" i="1"/>
  <c r="AX762" i="1"/>
  <c r="AY762" i="1"/>
  <c r="AR761" i="1"/>
  <c r="AT761" i="1"/>
  <c r="AK688" i="1"/>
  <c r="AL689" i="1"/>
  <c r="U752" i="1"/>
  <c r="Y750" i="1"/>
  <c r="W750" i="1"/>
  <c r="AG750" i="1"/>
  <c r="AZ762" i="1"/>
  <c r="V752" i="1"/>
  <c r="Z752" i="1"/>
  <c r="BA762" i="1"/>
  <c r="AD750" i="1"/>
  <c r="AB752" i="1"/>
  <c r="AC751" i="1"/>
  <c r="AD751" i="1"/>
  <c r="AE750" i="1"/>
  <c r="AN753" i="1"/>
  <c r="AP764" i="1"/>
  <c r="AU764" i="1"/>
  <c r="AQ763" i="1"/>
  <c r="AT763" i="1"/>
  <c r="AW764" i="1"/>
  <c r="BB764" i="1"/>
  <c r="AX763" i="1"/>
  <c r="AY763" i="1"/>
  <c r="AT762" i="1"/>
  <c r="AS762" i="1"/>
  <c r="AK689" i="1"/>
  <c r="U753" i="1"/>
  <c r="Y751" i="1"/>
  <c r="W751" i="1"/>
  <c r="X752" i="1"/>
  <c r="AG751" i="1"/>
  <c r="V753" i="1"/>
  <c r="Z753" i="1"/>
  <c r="AZ763" i="1"/>
  <c r="AF751" i="1"/>
  <c r="AE751" i="1"/>
  <c r="BA763" i="1"/>
  <c r="AN754" i="1"/>
  <c r="AP765" i="1"/>
  <c r="AU765" i="1"/>
  <c r="AQ764" i="1"/>
  <c r="AS764" i="1"/>
  <c r="AW765" i="1"/>
  <c r="BB765" i="1"/>
  <c r="AX764" i="1"/>
  <c r="BA764" i="1"/>
  <c r="AB753" i="1"/>
  <c r="AC752" i="1"/>
  <c r="AE752" i="1"/>
  <c r="AL690" i="1"/>
  <c r="AR763" i="1"/>
  <c r="AS763" i="1"/>
  <c r="AK690" i="1"/>
  <c r="AK691" i="1"/>
  <c r="U754" i="1"/>
  <c r="Y752" i="1"/>
  <c r="W752" i="1"/>
  <c r="X753" i="1"/>
  <c r="AG752" i="1"/>
  <c r="V754" i="1"/>
  <c r="Z754" i="1"/>
  <c r="AD752" i="1"/>
  <c r="AW766" i="1"/>
  <c r="BB766" i="1"/>
  <c r="AX765" i="1"/>
  <c r="BA765" i="1"/>
  <c r="AZ764" i="1"/>
  <c r="AF752" i="1"/>
  <c r="AY764" i="1"/>
  <c r="AB754" i="1"/>
  <c r="AC753" i="1"/>
  <c r="AF753" i="1"/>
  <c r="AP766" i="1"/>
  <c r="AU766" i="1"/>
  <c r="AQ765" i="1"/>
  <c r="AR765" i="1"/>
  <c r="AN755" i="1"/>
  <c r="AT764" i="1"/>
  <c r="AR764" i="1"/>
  <c r="AL691" i="1"/>
  <c r="AK692" i="1"/>
  <c r="U755" i="1"/>
  <c r="Y753" i="1"/>
  <c r="W753" i="1"/>
  <c r="W754" i="1"/>
  <c r="AG753" i="1"/>
  <c r="V755" i="1"/>
  <c r="Z755" i="1"/>
  <c r="AD753" i="1"/>
  <c r="AE753" i="1"/>
  <c r="AY765" i="1"/>
  <c r="AB755" i="1"/>
  <c r="AC754" i="1"/>
  <c r="AD754" i="1"/>
  <c r="AN756" i="1"/>
  <c r="AP767" i="1"/>
  <c r="AU767" i="1"/>
  <c r="AQ766" i="1"/>
  <c r="AR766" i="1"/>
  <c r="AW767" i="1"/>
  <c r="BB767" i="1"/>
  <c r="AX766" i="1"/>
  <c r="AY766" i="1"/>
  <c r="AZ765" i="1"/>
  <c r="AT765" i="1"/>
  <c r="AS765" i="1"/>
  <c r="AL692" i="1"/>
  <c r="AL693" i="1"/>
  <c r="U756" i="1"/>
  <c r="Y754" i="1"/>
  <c r="X754" i="1"/>
  <c r="W755" i="1"/>
  <c r="AG754" i="1"/>
  <c r="V756" i="1"/>
  <c r="Z756" i="1"/>
  <c r="BA766" i="1"/>
  <c r="AZ766" i="1"/>
  <c r="AE754" i="1"/>
  <c r="AF754" i="1"/>
  <c r="AN757" i="1"/>
  <c r="AW768" i="1"/>
  <c r="BB768" i="1"/>
  <c r="AX767" i="1"/>
  <c r="AZ767" i="1"/>
  <c r="AP768" i="1"/>
  <c r="AU768" i="1"/>
  <c r="AQ767" i="1"/>
  <c r="AR767" i="1"/>
  <c r="AB756" i="1"/>
  <c r="AC755" i="1"/>
  <c r="AF755" i="1"/>
  <c r="AT766" i="1"/>
  <c r="AS766" i="1"/>
  <c r="AK693" i="1"/>
  <c r="U757" i="1"/>
  <c r="Y755" i="1"/>
  <c r="X755" i="1"/>
  <c r="W756" i="1"/>
  <c r="AG755" i="1"/>
  <c r="V757" i="1"/>
  <c r="Z757" i="1"/>
  <c r="AE755" i="1"/>
  <c r="AD755" i="1"/>
  <c r="BA767" i="1"/>
  <c r="AW769" i="1"/>
  <c r="BB769" i="1"/>
  <c r="AX768" i="1"/>
  <c r="AY768" i="1"/>
  <c r="AP769" i="1"/>
  <c r="AU769" i="1"/>
  <c r="AQ768" i="1"/>
  <c r="AT768" i="1"/>
  <c r="AN758" i="1"/>
  <c r="AY767" i="1"/>
  <c r="AB757" i="1"/>
  <c r="AC756" i="1"/>
  <c r="AE756" i="1"/>
  <c r="AS767" i="1"/>
  <c r="AT767" i="1"/>
  <c r="AK694" i="1"/>
  <c r="AL694" i="1"/>
  <c r="AL695" i="1"/>
  <c r="U758" i="1"/>
  <c r="Y756" i="1"/>
  <c r="X756" i="1"/>
  <c r="W757" i="1"/>
  <c r="AG756" i="1"/>
  <c r="V758" i="1"/>
  <c r="Z758" i="1"/>
  <c r="BA768" i="1"/>
  <c r="AZ768" i="1"/>
  <c r="AF756" i="1"/>
  <c r="AD756" i="1"/>
  <c r="AB758" i="1"/>
  <c r="AC757" i="1"/>
  <c r="AE757" i="1"/>
  <c r="AN759" i="1"/>
  <c r="AP770" i="1"/>
  <c r="AU770" i="1"/>
  <c r="AQ769" i="1"/>
  <c r="AS769" i="1"/>
  <c r="AW770" i="1"/>
  <c r="BB770" i="1"/>
  <c r="AX769" i="1"/>
  <c r="AY769" i="1"/>
  <c r="AR768" i="1"/>
  <c r="AS768" i="1"/>
  <c r="AK695" i="1"/>
  <c r="AL696" i="1"/>
  <c r="U759" i="1"/>
  <c r="Y757" i="1"/>
  <c r="X757" i="1"/>
  <c r="W758" i="1"/>
  <c r="AG757" i="1"/>
  <c r="V759" i="1"/>
  <c r="Z759" i="1"/>
  <c r="BA769" i="1"/>
  <c r="AZ769" i="1"/>
  <c r="AD757" i="1"/>
  <c r="AF757" i="1"/>
  <c r="AN760" i="1"/>
  <c r="AW771" i="1"/>
  <c r="BB771" i="1"/>
  <c r="AX770" i="1"/>
  <c r="AY770" i="1"/>
  <c r="AP771" i="1"/>
  <c r="AU771" i="1"/>
  <c r="AQ770" i="1"/>
  <c r="AR770" i="1"/>
  <c r="AB759" i="1"/>
  <c r="AC758" i="1"/>
  <c r="AD758" i="1"/>
  <c r="AR769" i="1"/>
  <c r="AT769" i="1"/>
  <c r="AK696" i="1"/>
  <c r="AK697" i="1"/>
  <c r="U760" i="1"/>
  <c r="Y758" i="1"/>
  <c r="X758" i="1"/>
  <c r="X759" i="1"/>
  <c r="AG758" i="1"/>
  <c r="V760" i="1"/>
  <c r="Z760" i="1"/>
  <c r="AF758" i="1"/>
  <c r="AE758" i="1"/>
  <c r="BA770" i="1"/>
  <c r="AP772" i="1"/>
  <c r="AU772" i="1"/>
  <c r="AQ771" i="1"/>
  <c r="AT771" i="1"/>
  <c r="AW772" i="1"/>
  <c r="BB772" i="1"/>
  <c r="AX771" i="1"/>
  <c r="AZ771" i="1"/>
  <c r="AZ770" i="1"/>
  <c r="AN761" i="1"/>
  <c r="AB760" i="1"/>
  <c r="AC759" i="1"/>
  <c r="AD759" i="1"/>
  <c r="AS770" i="1"/>
  <c r="AT770" i="1"/>
  <c r="AL697" i="1"/>
  <c r="AL698" i="1"/>
  <c r="U761" i="1"/>
  <c r="Y759" i="1"/>
  <c r="W759" i="1"/>
  <c r="W760" i="1"/>
  <c r="AG759" i="1"/>
  <c r="V761" i="1"/>
  <c r="Z761" i="1"/>
  <c r="BA771" i="1"/>
  <c r="AF759" i="1"/>
  <c r="AE759" i="1"/>
  <c r="AY771" i="1"/>
  <c r="AB761" i="1"/>
  <c r="AC760" i="1"/>
  <c r="AE760" i="1"/>
  <c r="AW773" i="1"/>
  <c r="BB773" i="1"/>
  <c r="AX772" i="1"/>
  <c r="BA772" i="1"/>
  <c r="AN762" i="1"/>
  <c r="AP773" i="1"/>
  <c r="AU773" i="1"/>
  <c r="AQ772" i="1"/>
  <c r="AR772" i="1"/>
  <c r="AR771" i="1"/>
  <c r="AS771" i="1"/>
  <c r="AK698" i="1"/>
  <c r="U762" i="1"/>
  <c r="Y760" i="1"/>
  <c r="X760" i="1"/>
  <c r="X761" i="1"/>
  <c r="AG760" i="1"/>
  <c r="V762" i="1"/>
  <c r="Z762" i="1"/>
  <c r="AZ772" i="1"/>
  <c r="AY772" i="1"/>
  <c r="AF760" i="1"/>
  <c r="AD760" i="1"/>
  <c r="AN763" i="1"/>
  <c r="AB762" i="1"/>
  <c r="AC761" i="1"/>
  <c r="AD761" i="1"/>
  <c r="AW774" i="1"/>
  <c r="BB774" i="1"/>
  <c r="AX773" i="1"/>
  <c r="AZ773" i="1"/>
  <c r="AP774" i="1"/>
  <c r="AU774" i="1"/>
  <c r="AQ773" i="1"/>
  <c r="AS773" i="1"/>
  <c r="AS772" i="1"/>
  <c r="AT772" i="1"/>
  <c r="AL699" i="1"/>
  <c r="AK700" i="1"/>
  <c r="AK699" i="1"/>
  <c r="U763" i="1"/>
  <c r="Y761" i="1"/>
  <c r="W761" i="1"/>
  <c r="W762" i="1"/>
  <c r="AG761" i="1"/>
  <c r="V763" i="1"/>
  <c r="Z763" i="1"/>
  <c r="AF761" i="1"/>
  <c r="AE761" i="1"/>
  <c r="AW775" i="1"/>
  <c r="BB775" i="1"/>
  <c r="AX774" i="1"/>
  <c r="AY774" i="1"/>
  <c r="BA773" i="1"/>
  <c r="AB763" i="1"/>
  <c r="AC762" i="1"/>
  <c r="AF762" i="1"/>
  <c r="AY773" i="1"/>
  <c r="AN764" i="1"/>
  <c r="AP775" i="1"/>
  <c r="AU775" i="1"/>
  <c r="AQ774" i="1"/>
  <c r="AR774" i="1"/>
  <c r="AT773" i="1"/>
  <c r="AR773" i="1"/>
  <c r="AL700" i="1"/>
  <c r="AL701" i="1"/>
  <c r="U764" i="1"/>
  <c r="Y762" i="1"/>
  <c r="X762" i="1"/>
  <c r="W763" i="1"/>
  <c r="AG762" i="1"/>
  <c r="V764" i="1"/>
  <c r="Z764" i="1"/>
  <c r="AZ774" i="1"/>
  <c r="BA774" i="1"/>
  <c r="AD762" i="1"/>
  <c r="AE762" i="1"/>
  <c r="AN765" i="1"/>
  <c r="AB764" i="1"/>
  <c r="AC763" i="1"/>
  <c r="AF763" i="1"/>
  <c r="AP776" i="1"/>
  <c r="AU776" i="1"/>
  <c r="AQ775" i="1"/>
  <c r="AT775" i="1"/>
  <c r="AW776" i="1"/>
  <c r="BB776" i="1"/>
  <c r="AX775" i="1"/>
  <c r="AZ775" i="1"/>
  <c r="AS774" i="1"/>
  <c r="AT774" i="1"/>
  <c r="AK701" i="1"/>
  <c r="U765" i="1"/>
  <c r="Y763" i="1"/>
  <c r="X763" i="1"/>
  <c r="X764" i="1"/>
  <c r="AG763" i="1"/>
  <c r="V765" i="1"/>
  <c r="Z765" i="1"/>
  <c r="AD763" i="1"/>
  <c r="AE763" i="1"/>
  <c r="AR775" i="1"/>
  <c r="AP777" i="1"/>
  <c r="AU777" i="1"/>
  <c r="AQ776" i="1"/>
  <c r="AR776" i="1"/>
  <c r="AW777" i="1"/>
  <c r="BB777" i="1"/>
  <c r="AX776" i="1"/>
  <c r="AY776" i="1"/>
  <c r="AB765" i="1"/>
  <c r="AC764" i="1"/>
  <c r="AE764" i="1"/>
  <c r="AY775" i="1"/>
  <c r="BA775" i="1"/>
  <c r="AN766" i="1"/>
  <c r="AL702" i="1"/>
  <c r="AS775" i="1"/>
  <c r="AK702" i="1"/>
  <c r="AK703" i="1"/>
  <c r="U766" i="1"/>
  <c r="Y764" i="1"/>
  <c r="W764" i="1"/>
  <c r="W765" i="1"/>
  <c r="AG764" i="1"/>
  <c r="V766" i="1"/>
  <c r="Z766" i="1"/>
  <c r="BA776" i="1"/>
  <c r="AF764" i="1"/>
  <c r="AD764" i="1"/>
  <c r="AZ776" i="1"/>
  <c r="AB766" i="1"/>
  <c r="AC765" i="1"/>
  <c r="AF765" i="1"/>
  <c r="AN767" i="1"/>
  <c r="AW778" i="1"/>
  <c r="BB778" i="1"/>
  <c r="AX777" i="1"/>
  <c r="BA777" i="1"/>
  <c r="AP778" i="1"/>
  <c r="AU778" i="1"/>
  <c r="AQ777" i="1"/>
  <c r="AT777" i="1"/>
  <c r="AT776" i="1"/>
  <c r="AS776" i="1"/>
  <c r="AL703" i="1"/>
  <c r="U767" i="1"/>
  <c r="Y765" i="1"/>
  <c r="X765" i="1"/>
  <c r="W766" i="1"/>
  <c r="AG765" i="1"/>
  <c r="V767" i="1"/>
  <c r="Z767" i="1"/>
  <c r="AZ777" i="1"/>
  <c r="AE765" i="1"/>
  <c r="AD765" i="1"/>
  <c r="AW779" i="1"/>
  <c r="BB779" i="1"/>
  <c r="AX778" i="1"/>
  <c r="AZ778" i="1"/>
  <c r="AP779" i="1"/>
  <c r="AU779" i="1"/>
  <c r="AQ778" i="1"/>
  <c r="AR778" i="1"/>
  <c r="AY777" i="1"/>
  <c r="AN768" i="1"/>
  <c r="AB767" i="1"/>
  <c r="AC766" i="1"/>
  <c r="AF766" i="1"/>
  <c r="AR777" i="1"/>
  <c r="AS777" i="1"/>
  <c r="AL704" i="1"/>
  <c r="AK704" i="1"/>
  <c r="U768" i="1"/>
  <c r="Y766" i="1"/>
  <c r="X766" i="1"/>
  <c r="X767" i="1"/>
  <c r="AG766" i="1"/>
  <c r="V768" i="1"/>
  <c r="Z768" i="1"/>
  <c r="BA778" i="1"/>
  <c r="AY778" i="1"/>
  <c r="AD766" i="1"/>
  <c r="AE766" i="1"/>
  <c r="AB768" i="1"/>
  <c r="AC767" i="1"/>
  <c r="AD767" i="1"/>
  <c r="AP780" i="1"/>
  <c r="AU780" i="1"/>
  <c r="AQ779" i="1"/>
  <c r="AT779" i="1"/>
  <c r="AN769" i="1"/>
  <c r="AW780" i="1"/>
  <c r="BB780" i="1"/>
  <c r="AX779" i="1"/>
  <c r="AZ779" i="1"/>
  <c r="AT778" i="1"/>
  <c r="AS778" i="1"/>
  <c r="AL705" i="1"/>
  <c r="AK705" i="1"/>
  <c r="U769" i="1"/>
  <c r="Y767" i="1"/>
  <c r="W767" i="1"/>
  <c r="X768" i="1"/>
  <c r="AG767" i="1"/>
  <c r="V769" i="1"/>
  <c r="Z769" i="1"/>
  <c r="BA779" i="1"/>
  <c r="AY779" i="1"/>
  <c r="AF767" i="1"/>
  <c r="AE767" i="1"/>
  <c r="AN770" i="1"/>
  <c r="AP781" i="1"/>
  <c r="AU781" i="1"/>
  <c r="AQ780" i="1"/>
  <c r="AT780" i="1"/>
  <c r="AW781" i="1"/>
  <c r="BB781" i="1"/>
  <c r="AX780" i="1"/>
  <c r="AZ780" i="1"/>
  <c r="AB769" i="1"/>
  <c r="AC768" i="1"/>
  <c r="AF768" i="1"/>
  <c r="AR779" i="1"/>
  <c r="AS779" i="1"/>
  <c r="AL706" i="1"/>
  <c r="AK706" i="1"/>
  <c r="AK707" i="1"/>
  <c r="U770" i="1"/>
  <c r="Y768" i="1"/>
  <c r="W768" i="1"/>
  <c r="W769" i="1"/>
  <c r="AG768" i="1"/>
  <c r="V770" i="1"/>
  <c r="Z770" i="1"/>
  <c r="AW782" i="1"/>
  <c r="BB782" i="1"/>
  <c r="AX781" i="1"/>
  <c r="AZ781" i="1"/>
  <c r="AD768" i="1"/>
  <c r="AB770" i="1"/>
  <c r="AC769" i="1"/>
  <c r="AF769" i="1"/>
  <c r="BA780" i="1"/>
  <c r="AP782" i="1"/>
  <c r="AU782" i="1"/>
  <c r="AQ781" i="1"/>
  <c r="AR781" i="1"/>
  <c r="AE768" i="1"/>
  <c r="AY780" i="1"/>
  <c r="AN771" i="1"/>
  <c r="AS780" i="1"/>
  <c r="AR780" i="1"/>
  <c r="AK708" i="1"/>
  <c r="AL707" i="1"/>
  <c r="U771" i="1"/>
  <c r="Y769" i="1"/>
  <c r="X769" i="1"/>
  <c r="W770" i="1"/>
  <c r="AG769" i="1"/>
  <c r="V771" i="1"/>
  <c r="Z771" i="1"/>
  <c r="BA781" i="1"/>
  <c r="AY781" i="1"/>
  <c r="AD769" i="1"/>
  <c r="AE769" i="1"/>
  <c r="AN772" i="1"/>
  <c r="AB771" i="1"/>
  <c r="AC770" i="1"/>
  <c r="AF770" i="1"/>
  <c r="AP783" i="1"/>
  <c r="AU783" i="1"/>
  <c r="AQ782" i="1"/>
  <c r="AR782" i="1"/>
  <c r="AW783" i="1"/>
  <c r="BB783" i="1"/>
  <c r="AX782" i="1"/>
  <c r="AZ782" i="1"/>
  <c r="AS781" i="1"/>
  <c r="AT781" i="1"/>
  <c r="AL709" i="1"/>
  <c r="AL708" i="1"/>
  <c r="U772" i="1"/>
  <c r="Y770" i="1"/>
  <c r="X770" i="1"/>
  <c r="W771" i="1"/>
  <c r="AG770" i="1"/>
  <c r="V772" i="1"/>
  <c r="Z772" i="1"/>
  <c r="AD770" i="1"/>
  <c r="AE770" i="1"/>
  <c r="AW784" i="1"/>
  <c r="BB784" i="1"/>
  <c r="AX783" i="1"/>
  <c r="AZ783" i="1"/>
  <c r="AB772" i="1"/>
  <c r="AC771" i="1"/>
  <c r="AD771" i="1"/>
  <c r="AY782" i="1"/>
  <c r="AP784" i="1"/>
  <c r="AU784" i="1"/>
  <c r="AQ783" i="1"/>
  <c r="AS783" i="1"/>
  <c r="BA782" i="1"/>
  <c r="AN773" i="1"/>
  <c r="AS782" i="1"/>
  <c r="AT782" i="1"/>
  <c r="AK709" i="1"/>
  <c r="U773" i="1"/>
  <c r="Y771" i="1"/>
  <c r="X771" i="1"/>
  <c r="W772" i="1"/>
  <c r="AG771" i="1"/>
  <c r="V773" i="1"/>
  <c r="Z773" i="1"/>
  <c r="BA783" i="1"/>
  <c r="AE771" i="1"/>
  <c r="AP785" i="1"/>
  <c r="AU785" i="1"/>
  <c r="AQ784" i="1"/>
  <c r="AR784" i="1"/>
  <c r="AF771" i="1"/>
  <c r="AY783" i="1"/>
  <c r="AN774" i="1"/>
  <c r="AB773" i="1"/>
  <c r="AC772" i="1"/>
  <c r="AE772" i="1"/>
  <c r="AW785" i="1"/>
  <c r="BB785" i="1"/>
  <c r="AX784" i="1"/>
  <c r="AZ784" i="1"/>
  <c r="AT783" i="1"/>
  <c r="AR783" i="1"/>
  <c r="AK710" i="1"/>
  <c r="AL710" i="1"/>
  <c r="AL711" i="1"/>
  <c r="U774" i="1"/>
  <c r="Y772" i="1"/>
  <c r="X772" i="1"/>
  <c r="X773" i="1"/>
  <c r="AG772" i="1"/>
  <c r="V774" i="1"/>
  <c r="Z774" i="1"/>
  <c r="BA784" i="1"/>
  <c r="AY784" i="1"/>
  <c r="AF772" i="1"/>
  <c r="AB774" i="1"/>
  <c r="AC773" i="1"/>
  <c r="AE773" i="1"/>
  <c r="AN775" i="1"/>
  <c r="AD772" i="1"/>
  <c r="AW786" i="1"/>
  <c r="BB786" i="1"/>
  <c r="AX785" i="1"/>
  <c r="AZ785" i="1"/>
  <c r="AP786" i="1"/>
  <c r="AU786" i="1"/>
  <c r="AQ785" i="1"/>
  <c r="AT785" i="1"/>
  <c r="AT784" i="1"/>
  <c r="AS784" i="1"/>
  <c r="AK711" i="1"/>
  <c r="AL712" i="1"/>
  <c r="U775" i="1"/>
  <c r="Y773" i="1"/>
  <c r="W773" i="1"/>
  <c r="W774" i="1"/>
  <c r="AG773" i="1"/>
  <c r="V775" i="1"/>
  <c r="Z775" i="1"/>
  <c r="AF773" i="1"/>
  <c r="AD773" i="1"/>
  <c r="AW787" i="1"/>
  <c r="BB787" i="1"/>
  <c r="AX786" i="1"/>
  <c r="BA786" i="1"/>
  <c r="AY785" i="1"/>
  <c r="AP787" i="1"/>
  <c r="AU787" i="1"/>
  <c r="AQ786" i="1"/>
  <c r="AR786" i="1"/>
  <c r="AN776" i="1"/>
  <c r="BA785" i="1"/>
  <c r="AB775" i="1"/>
  <c r="AC774" i="1"/>
  <c r="AD774" i="1"/>
  <c r="AR785" i="1"/>
  <c r="AS785" i="1"/>
  <c r="AK712" i="1"/>
  <c r="AK713" i="1"/>
  <c r="U776" i="1"/>
  <c r="Y774" i="1"/>
  <c r="X774" i="1"/>
  <c r="W775" i="1"/>
  <c r="AG774" i="1"/>
  <c r="V776" i="1"/>
  <c r="Z776" i="1"/>
  <c r="AF774" i="1"/>
  <c r="AY786" i="1"/>
  <c r="AZ786" i="1"/>
  <c r="AN777" i="1"/>
  <c r="AE774" i="1"/>
  <c r="AP788" i="1"/>
  <c r="AU788" i="1"/>
  <c r="AQ787" i="1"/>
  <c r="AT787" i="1"/>
  <c r="AB776" i="1"/>
  <c r="AC775" i="1"/>
  <c r="AE775" i="1"/>
  <c r="AW788" i="1"/>
  <c r="BB788" i="1"/>
  <c r="AX787" i="1"/>
  <c r="AZ787" i="1"/>
  <c r="AT786" i="1"/>
  <c r="AS786" i="1"/>
  <c r="AL713" i="1"/>
  <c r="AL714" i="1"/>
  <c r="U777" i="1"/>
  <c r="Y775" i="1"/>
  <c r="X775" i="1"/>
  <c r="W776" i="1"/>
  <c r="AG775" i="1"/>
  <c r="V777" i="1"/>
  <c r="Z777" i="1"/>
  <c r="BA787" i="1"/>
  <c r="AB777" i="1"/>
  <c r="AC776" i="1"/>
  <c r="AD776" i="1"/>
  <c r="AD775" i="1"/>
  <c r="AP789" i="1"/>
  <c r="AU789" i="1"/>
  <c r="AQ788" i="1"/>
  <c r="AR788" i="1"/>
  <c r="AF775" i="1"/>
  <c r="AY787" i="1"/>
  <c r="AW789" i="1"/>
  <c r="BB789" i="1"/>
  <c r="AX788" i="1"/>
  <c r="AZ788" i="1"/>
  <c r="AN778" i="1"/>
  <c r="BA788" i="1"/>
  <c r="AR787" i="1"/>
  <c r="AS787" i="1"/>
  <c r="AL715" i="1"/>
  <c r="AK714" i="1"/>
  <c r="U778" i="1"/>
  <c r="Y776" i="1"/>
  <c r="X776" i="1"/>
  <c r="W777" i="1"/>
  <c r="AG776" i="1"/>
  <c r="V778" i="1"/>
  <c r="Z778" i="1"/>
  <c r="AY788" i="1"/>
  <c r="AP790" i="1"/>
  <c r="AU790" i="1"/>
  <c r="AQ789" i="1"/>
  <c r="AR789" i="1"/>
  <c r="AW790" i="1"/>
  <c r="BB790" i="1"/>
  <c r="AX789" i="1"/>
  <c r="AY789" i="1"/>
  <c r="AE776" i="1"/>
  <c r="AF776" i="1"/>
  <c r="AN779" i="1"/>
  <c r="AB778" i="1"/>
  <c r="AC777" i="1"/>
  <c r="AD777" i="1"/>
  <c r="AK715" i="1"/>
  <c r="AS788" i="1"/>
  <c r="AT788" i="1"/>
  <c r="AK716" i="1"/>
  <c r="U779" i="1"/>
  <c r="Y777" i="1"/>
  <c r="X777" i="1"/>
  <c r="W778" i="1"/>
  <c r="AG777" i="1"/>
  <c r="V779" i="1"/>
  <c r="Z779" i="1"/>
  <c r="BA789" i="1"/>
  <c r="AE777" i="1"/>
  <c r="AF777" i="1"/>
  <c r="AZ789" i="1"/>
  <c r="AN780" i="1"/>
  <c r="AB779" i="1"/>
  <c r="AC778" i="1"/>
  <c r="AF778" i="1"/>
  <c r="AP791" i="1"/>
  <c r="AU791" i="1"/>
  <c r="AQ790" i="1"/>
  <c r="AR790" i="1"/>
  <c r="AW791" i="1"/>
  <c r="BB791" i="1"/>
  <c r="AX790" i="1"/>
  <c r="AY790" i="1"/>
  <c r="AT789" i="1"/>
  <c r="AS789" i="1"/>
  <c r="AL716" i="1"/>
  <c r="AL717" i="1"/>
  <c r="U780" i="1"/>
  <c r="Y778" i="1"/>
  <c r="X778" i="1"/>
  <c r="X779" i="1"/>
  <c r="AG778" i="1"/>
  <c r="V780" i="1"/>
  <c r="Z780" i="1"/>
  <c r="AE778" i="1"/>
  <c r="AW792" i="1"/>
  <c r="BB792" i="1"/>
  <c r="AX791" i="1"/>
  <c r="AY791" i="1"/>
  <c r="AP792" i="1"/>
  <c r="AU792" i="1"/>
  <c r="AQ791" i="1"/>
  <c r="AT791" i="1"/>
  <c r="BA790" i="1"/>
  <c r="AB780" i="1"/>
  <c r="AC779" i="1"/>
  <c r="AD779" i="1"/>
  <c r="AD778" i="1"/>
  <c r="AZ790" i="1"/>
  <c r="AN781" i="1"/>
  <c r="AS790" i="1"/>
  <c r="AT790" i="1"/>
  <c r="AK717" i="1"/>
  <c r="U781" i="1"/>
  <c r="Y779" i="1"/>
  <c r="W779" i="1"/>
  <c r="W780" i="1"/>
  <c r="AG779" i="1"/>
  <c r="V781" i="1"/>
  <c r="Z781" i="1"/>
  <c r="AF779" i="1"/>
  <c r="AZ791" i="1"/>
  <c r="AE779" i="1"/>
  <c r="BA791" i="1"/>
  <c r="AP793" i="1"/>
  <c r="AU793" i="1"/>
  <c r="AQ792" i="1"/>
  <c r="AR792" i="1"/>
  <c r="AN782" i="1"/>
  <c r="AW793" i="1"/>
  <c r="BB793" i="1"/>
  <c r="AX792" i="1"/>
  <c r="AB781" i="1"/>
  <c r="AC780" i="1"/>
  <c r="AE780" i="1"/>
  <c r="AR791" i="1"/>
  <c r="AS791" i="1"/>
  <c r="AL718" i="1"/>
  <c r="AK718" i="1"/>
  <c r="AL719" i="1"/>
  <c r="U782" i="1"/>
  <c r="Y780" i="1"/>
  <c r="X780" i="1"/>
  <c r="W781" i="1"/>
  <c r="AG780" i="1"/>
  <c r="V782" i="1"/>
  <c r="Z782" i="1"/>
  <c r="AB782" i="1"/>
  <c r="AC781" i="1"/>
  <c r="AD781" i="1"/>
  <c r="AZ792" i="1"/>
  <c r="BA792" i="1"/>
  <c r="AF780" i="1"/>
  <c r="AW794" i="1"/>
  <c r="BB794" i="1"/>
  <c r="AX793" i="1"/>
  <c r="BA793" i="1"/>
  <c r="AN783" i="1"/>
  <c r="AY792" i="1"/>
  <c r="AD780" i="1"/>
  <c r="AP794" i="1"/>
  <c r="AU794" i="1"/>
  <c r="AQ793" i="1"/>
  <c r="AT793" i="1"/>
  <c r="AS792" i="1"/>
  <c r="AT792" i="1"/>
  <c r="AK719" i="1"/>
  <c r="AK720" i="1"/>
  <c r="U783" i="1"/>
  <c r="Y781" i="1"/>
  <c r="X781" i="1"/>
  <c r="W782" i="1"/>
  <c r="AG781" i="1"/>
  <c r="AF781" i="1"/>
  <c r="V783" i="1"/>
  <c r="Z783" i="1"/>
  <c r="AE781" i="1"/>
  <c r="AZ793" i="1"/>
  <c r="AY793" i="1"/>
  <c r="AW795" i="1"/>
  <c r="BB795" i="1"/>
  <c r="AX794" i="1"/>
  <c r="BA794" i="1"/>
  <c r="AP795" i="1"/>
  <c r="AU795" i="1"/>
  <c r="AQ794" i="1"/>
  <c r="AR794" i="1"/>
  <c r="AN784" i="1"/>
  <c r="AB783" i="1"/>
  <c r="AC782" i="1"/>
  <c r="AD782" i="1"/>
  <c r="AS793" i="1"/>
  <c r="AR793" i="1"/>
  <c r="AL720" i="1"/>
  <c r="U784" i="1"/>
  <c r="Y782" i="1"/>
  <c r="X782" i="1"/>
  <c r="W783" i="1"/>
  <c r="AG782" i="1"/>
  <c r="V784" i="1"/>
  <c r="Z784" i="1"/>
  <c r="AF782" i="1"/>
  <c r="AE782" i="1"/>
  <c r="AY794" i="1"/>
  <c r="AZ794" i="1"/>
  <c r="AP796" i="1"/>
  <c r="AU796" i="1"/>
  <c r="AQ795" i="1"/>
  <c r="AT795" i="1"/>
  <c r="AN785" i="1"/>
  <c r="AW796" i="1"/>
  <c r="BB796" i="1"/>
  <c r="AX795" i="1"/>
  <c r="AY795" i="1"/>
  <c r="AB784" i="1"/>
  <c r="AC783" i="1"/>
  <c r="AF783" i="1"/>
  <c r="AS794" i="1"/>
  <c r="AT794" i="1"/>
  <c r="AL721" i="1"/>
  <c r="AK721" i="1"/>
  <c r="U785" i="1"/>
  <c r="Y783" i="1"/>
  <c r="X783" i="1"/>
  <c r="W784" i="1"/>
  <c r="AG783" i="1"/>
  <c r="V785" i="1"/>
  <c r="Z785" i="1"/>
  <c r="AE783" i="1"/>
  <c r="AD783" i="1"/>
  <c r="AZ795" i="1"/>
  <c r="AW797" i="1"/>
  <c r="BB797" i="1"/>
  <c r="AX796" i="1"/>
  <c r="BA796" i="1"/>
  <c r="BA795" i="1"/>
  <c r="AP797" i="1"/>
  <c r="AU797" i="1"/>
  <c r="AQ796" i="1"/>
  <c r="AS796" i="1"/>
  <c r="AN786" i="1"/>
  <c r="AB785" i="1"/>
  <c r="AC784" i="1"/>
  <c r="AE784" i="1"/>
  <c r="AR795" i="1"/>
  <c r="AS795" i="1"/>
  <c r="AL722" i="1"/>
  <c r="AK722" i="1"/>
  <c r="U786" i="1"/>
  <c r="Y784" i="1"/>
  <c r="X784" i="1"/>
  <c r="W785" i="1"/>
  <c r="AG784" i="1"/>
  <c r="V786" i="1"/>
  <c r="Z786" i="1"/>
  <c r="AF784" i="1"/>
  <c r="AD784" i="1"/>
  <c r="AZ796" i="1"/>
  <c r="AN787" i="1"/>
  <c r="AP798" i="1"/>
  <c r="AU798" i="1"/>
  <c r="AQ797" i="1"/>
  <c r="AR797" i="1"/>
  <c r="AB786" i="1"/>
  <c r="AC785" i="1"/>
  <c r="AE785" i="1"/>
  <c r="AY796" i="1"/>
  <c r="AW798" i="1"/>
  <c r="BB798" i="1"/>
  <c r="AX797" i="1"/>
  <c r="AZ797" i="1"/>
  <c r="AT796" i="1"/>
  <c r="AR796" i="1"/>
  <c r="AK723" i="1"/>
  <c r="AK724" i="1"/>
  <c r="AL723" i="1"/>
  <c r="U787" i="1"/>
  <c r="Y785" i="1"/>
  <c r="X785" i="1"/>
  <c r="W786" i="1"/>
  <c r="AG785" i="1"/>
  <c r="V787" i="1"/>
  <c r="Z787" i="1"/>
  <c r="AF785" i="1"/>
  <c r="AD785" i="1"/>
  <c r="AY797" i="1"/>
  <c r="AB787" i="1"/>
  <c r="AC786" i="1"/>
  <c r="AF786" i="1"/>
  <c r="AP799" i="1"/>
  <c r="AU799" i="1"/>
  <c r="AQ798" i="1"/>
  <c r="AR798" i="1"/>
  <c r="BA797" i="1"/>
  <c r="AW799" i="1"/>
  <c r="BB799" i="1"/>
  <c r="AX798" i="1"/>
  <c r="AN788" i="1"/>
  <c r="AT797" i="1"/>
  <c r="AS797" i="1"/>
  <c r="AL724" i="1"/>
  <c r="AL725" i="1"/>
  <c r="U788" i="1"/>
  <c r="Y786" i="1"/>
  <c r="X786" i="1"/>
  <c r="W787" i="1"/>
  <c r="AG786" i="1"/>
  <c r="V788" i="1"/>
  <c r="Z788" i="1"/>
  <c r="AE786" i="1"/>
  <c r="AD786" i="1"/>
  <c r="BA798" i="1"/>
  <c r="AY798" i="1"/>
  <c r="AZ798" i="1"/>
  <c r="AP800" i="1"/>
  <c r="AU800" i="1"/>
  <c r="AQ799" i="1"/>
  <c r="AT799" i="1"/>
  <c r="AW800" i="1"/>
  <c r="BB800" i="1"/>
  <c r="AX799" i="1"/>
  <c r="AZ799" i="1"/>
  <c r="AB788" i="1"/>
  <c r="AC787" i="1"/>
  <c r="AD787" i="1"/>
  <c r="AN789" i="1"/>
  <c r="AS798" i="1"/>
  <c r="AT798" i="1"/>
  <c r="AK725" i="1"/>
  <c r="U789" i="1"/>
  <c r="Y787" i="1"/>
  <c r="X787" i="1"/>
  <c r="W788" i="1"/>
  <c r="AG787" i="1"/>
  <c r="V789" i="1"/>
  <c r="Z789" i="1"/>
  <c r="AE787" i="1"/>
  <c r="AF787" i="1"/>
  <c r="AW801" i="1"/>
  <c r="BB801" i="1"/>
  <c r="AX800" i="1"/>
  <c r="AZ800" i="1"/>
  <c r="AY799" i="1"/>
  <c r="AB789" i="1"/>
  <c r="AC788" i="1"/>
  <c r="AE788" i="1"/>
  <c r="AP801" i="1"/>
  <c r="AU801" i="1"/>
  <c r="AQ800" i="1"/>
  <c r="AR800" i="1"/>
  <c r="AN790" i="1"/>
  <c r="BA799" i="1"/>
  <c r="AR799" i="1"/>
  <c r="AS799" i="1"/>
  <c r="AL726" i="1"/>
  <c r="AK726" i="1"/>
  <c r="AK727" i="1"/>
  <c r="U790" i="1"/>
  <c r="Y788" i="1"/>
  <c r="X788" i="1"/>
  <c r="W789" i="1"/>
  <c r="AG788" i="1"/>
  <c r="V790" i="1"/>
  <c r="Z790" i="1"/>
  <c r="BA800" i="1"/>
  <c r="AY800" i="1"/>
  <c r="AB790" i="1"/>
  <c r="AC789" i="1"/>
  <c r="AF789" i="1"/>
  <c r="AN791" i="1"/>
  <c r="AP802" i="1"/>
  <c r="AU802" i="1"/>
  <c r="AQ801" i="1"/>
  <c r="AR801" i="1"/>
  <c r="AD788" i="1"/>
  <c r="AF788" i="1"/>
  <c r="AW802" i="1"/>
  <c r="BB802" i="1"/>
  <c r="AX801" i="1"/>
  <c r="AY801" i="1"/>
  <c r="AS800" i="1"/>
  <c r="AT800" i="1"/>
  <c r="AL727" i="1"/>
  <c r="U791" i="1"/>
  <c r="Y789" i="1"/>
  <c r="X789" i="1"/>
  <c r="W790" i="1"/>
  <c r="AG789" i="1"/>
  <c r="V791" i="1"/>
  <c r="Z791" i="1"/>
  <c r="BA801" i="1"/>
  <c r="AD789" i="1"/>
  <c r="AE789" i="1"/>
  <c r="AZ801" i="1"/>
  <c r="AP803" i="1"/>
  <c r="AU803" i="1"/>
  <c r="AQ802" i="1"/>
  <c r="AR802" i="1"/>
  <c r="AW803" i="1"/>
  <c r="BB803" i="1"/>
  <c r="AX802" i="1"/>
  <c r="BA802" i="1"/>
  <c r="AN792" i="1"/>
  <c r="AB791" i="1"/>
  <c r="AC790" i="1"/>
  <c r="AF790" i="1"/>
  <c r="AS801" i="1"/>
  <c r="AT801" i="1"/>
  <c r="AK728" i="1"/>
  <c r="AL728" i="1"/>
  <c r="AL729" i="1"/>
  <c r="U792" i="1"/>
  <c r="Y790" i="1"/>
  <c r="X790" i="1"/>
  <c r="X791" i="1"/>
  <c r="AG790" i="1"/>
  <c r="V792" i="1"/>
  <c r="Z792" i="1"/>
  <c r="AB792" i="1"/>
  <c r="AC791" i="1"/>
  <c r="AF791" i="1"/>
  <c r="AD790" i="1"/>
  <c r="AN793" i="1"/>
  <c r="AE790" i="1"/>
  <c r="AW804" i="1"/>
  <c r="BB804" i="1"/>
  <c r="AX803" i="1"/>
  <c r="AY802" i="1"/>
  <c r="AZ802" i="1"/>
  <c r="AP804" i="1"/>
  <c r="AU804" i="1"/>
  <c r="AQ803" i="1"/>
  <c r="AT803" i="1"/>
  <c r="AT802" i="1"/>
  <c r="AS802" i="1"/>
  <c r="AK729" i="1"/>
  <c r="AL730" i="1"/>
  <c r="U793" i="1"/>
  <c r="Y791" i="1"/>
  <c r="W791" i="1"/>
  <c r="W792" i="1"/>
  <c r="AG791" i="1"/>
  <c r="V793" i="1"/>
  <c r="Z793" i="1"/>
  <c r="AD791" i="1"/>
  <c r="AE791" i="1"/>
  <c r="AZ803" i="1"/>
  <c r="BA803" i="1"/>
  <c r="AW805" i="1"/>
  <c r="BB805" i="1"/>
  <c r="AX804" i="1"/>
  <c r="AY804" i="1"/>
  <c r="AY803" i="1"/>
  <c r="AN794" i="1"/>
  <c r="AP805" i="1"/>
  <c r="AU805" i="1"/>
  <c r="AQ804" i="1"/>
  <c r="AR804" i="1"/>
  <c r="AB793" i="1"/>
  <c r="AC792" i="1"/>
  <c r="AF792" i="1"/>
  <c r="AR803" i="1"/>
  <c r="AS803" i="1"/>
  <c r="AK730" i="1"/>
  <c r="U794" i="1"/>
  <c r="Y792" i="1"/>
  <c r="X792" i="1"/>
  <c r="X793" i="1"/>
  <c r="AG792" i="1"/>
  <c r="V794" i="1"/>
  <c r="Z794" i="1"/>
  <c r="BA804" i="1"/>
  <c r="AD792" i="1"/>
  <c r="AE792" i="1"/>
  <c r="AZ804" i="1"/>
  <c r="AN795" i="1"/>
  <c r="AW806" i="1"/>
  <c r="BB806" i="1"/>
  <c r="AX805" i="1"/>
  <c r="AZ805" i="1"/>
  <c r="AP806" i="1"/>
  <c r="AU806" i="1"/>
  <c r="AQ805" i="1"/>
  <c r="AR805" i="1"/>
  <c r="AB794" i="1"/>
  <c r="AC793" i="1"/>
  <c r="AE793" i="1"/>
  <c r="AT804" i="1"/>
  <c r="AS804" i="1"/>
  <c r="AK731" i="1"/>
  <c r="AL731" i="1"/>
  <c r="AK732" i="1"/>
  <c r="U795" i="1"/>
  <c r="Y793" i="1"/>
  <c r="W793" i="1"/>
  <c r="W794" i="1"/>
  <c r="AG793" i="1"/>
  <c r="V795" i="1"/>
  <c r="Z795" i="1"/>
  <c r="AF793" i="1"/>
  <c r="BA805" i="1"/>
  <c r="AD793" i="1"/>
  <c r="AY805" i="1"/>
  <c r="AP807" i="1"/>
  <c r="AU807" i="1"/>
  <c r="AQ806" i="1"/>
  <c r="AR806" i="1"/>
  <c r="AB795" i="1"/>
  <c r="AC794" i="1"/>
  <c r="AD794" i="1"/>
  <c r="AW807" i="1"/>
  <c r="BB807" i="1"/>
  <c r="AX806" i="1"/>
  <c r="AY806" i="1"/>
  <c r="AN796" i="1"/>
  <c r="AT805" i="1"/>
  <c r="AS805" i="1"/>
  <c r="AL732" i="1"/>
  <c r="AL733" i="1"/>
  <c r="U796" i="1"/>
  <c r="Y794" i="1"/>
  <c r="X794" i="1"/>
  <c r="W795" i="1"/>
  <c r="AG794" i="1"/>
  <c r="V796" i="1"/>
  <c r="Z796" i="1"/>
  <c r="AE794" i="1"/>
  <c r="AF794" i="1"/>
  <c r="AN797" i="1"/>
  <c r="BA806" i="1"/>
  <c r="AZ806" i="1"/>
  <c r="AW808" i="1"/>
  <c r="BB808" i="1"/>
  <c r="AX807" i="1"/>
  <c r="AZ807" i="1"/>
  <c r="AB796" i="1"/>
  <c r="AC795" i="1"/>
  <c r="AD795" i="1"/>
  <c r="AP808" i="1"/>
  <c r="AU808" i="1"/>
  <c r="AQ807" i="1"/>
  <c r="AT807" i="1"/>
  <c r="AT806" i="1"/>
  <c r="AS806" i="1"/>
  <c r="AK733" i="1"/>
  <c r="AL734" i="1"/>
  <c r="U797" i="1"/>
  <c r="Y795" i="1"/>
  <c r="X795" i="1"/>
  <c r="X796" i="1"/>
  <c r="AG795" i="1"/>
  <c r="V797" i="1"/>
  <c r="Z797" i="1"/>
  <c r="AY807" i="1"/>
  <c r="BA807" i="1"/>
  <c r="AB797" i="1"/>
  <c r="AC796" i="1"/>
  <c r="AE796" i="1"/>
  <c r="AE795" i="1"/>
  <c r="AW809" i="1"/>
  <c r="BB809" i="1"/>
  <c r="AX808" i="1"/>
  <c r="AY808" i="1"/>
  <c r="AF795" i="1"/>
  <c r="AP809" i="1"/>
  <c r="AU809" i="1"/>
  <c r="AQ808" i="1"/>
  <c r="AR808" i="1"/>
  <c r="AN798" i="1"/>
  <c r="AR807" i="1"/>
  <c r="AS807" i="1"/>
  <c r="AK734" i="1"/>
  <c r="AL735" i="1"/>
  <c r="U798" i="1"/>
  <c r="Y796" i="1"/>
  <c r="W796" i="1"/>
  <c r="W797" i="1"/>
  <c r="AG796" i="1"/>
  <c r="V798" i="1"/>
  <c r="Z798" i="1"/>
  <c r="AD796" i="1"/>
  <c r="AF796" i="1"/>
  <c r="AP810" i="1"/>
  <c r="AU810" i="1"/>
  <c r="AQ809" i="1"/>
  <c r="AT809" i="1"/>
  <c r="AZ808" i="1"/>
  <c r="BA808" i="1"/>
  <c r="AN799" i="1"/>
  <c r="AW810" i="1"/>
  <c r="BB810" i="1"/>
  <c r="AX809" i="1"/>
  <c r="AZ809" i="1"/>
  <c r="AB798" i="1"/>
  <c r="AC797" i="1"/>
  <c r="AF797" i="1"/>
  <c r="AT808" i="1"/>
  <c r="AS808" i="1"/>
  <c r="AK735" i="1"/>
  <c r="U799" i="1"/>
  <c r="Y797" i="1"/>
  <c r="X797" i="1"/>
  <c r="W798" i="1"/>
  <c r="AG797" i="1"/>
  <c r="V799" i="1"/>
  <c r="Z799" i="1"/>
  <c r="AE797" i="1"/>
  <c r="AS809" i="1"/>
  <c r="AD797" i="1"/>
  <c r="AW811" i="1"/>
  <c r="BB811" i="1"/>
  <c r="AX810" i="1"/>
  <c r="AY810" i="1"/>
  <c r="AY809" i="1"/>
  <c r="BA809" i="1"/>
  <c r="AN800" i="1"/>
  <c r="AB799" i="1"/>
  <c r="AC798" i="1"/>
  <c r="AD798" i="1"/>
  <c r="AP811" i="1"/>
  <c r="AU811" i="1"/>
  <c r="AQ810" i="1"/>
  <c r="AR810" i="1"/>
  <c r="AR809" i="1"/>
  <c r="AK737" i="1"/>
  <c r="AK736" i="1"/>
  <c r="AL736" i="1"/>
  <c r="U800" i="1"/>
  <c r="Y798" i="1"/>
  <c r="X798" i="1"/>
  <c r="W799" i="1"/>
  <c r="AG798" i="1"/>
  <c r="V800" i="1"/>
  <c r="Z800" i="1"/>
  <c r="AZ810" i="1"/>
  <c r="BA810" i="1"/>
  <c r="AE798" i="1"/>
  <c r="AF798" i="1"/>
  <c r="AP812" i="1"/>
  <c r="AU812" i="1"/>
  <c r="AQ811" i="1"/>
  <c r="AS811" i="1"/>
  <c r="AB800" i="1"/>
  <c r="AC799" i="1"/>
  <c r="AF799" i="1"/>
  <c r="AN801" i="1"/>
  <c r="AW812" i="1"/>
  <c r="BB812" i="1"/>
  <c r="AX811" i="1"/>
  <c r="AZ811" i="1"/>
  <c r="AS810" i="1"/>
  <c r="AT810" i="1"/>
  <c r="AL737" i="1"/>
  <c r="AK738" i="1"/>
  <c r="U801" i="1"/>
  <c r="Y799" i="1"/>
  <c r="X799" i="1"/>
  <c r="X800" i="1"/>
  <c r="AG799" i="1"/>
  <c r="V801" i="1"/>
  <c r="Z801" i="1"/>
  <c r="AY811" i="1"/>
  <c r="BA811" i="1"/>
  <c r="AD799" i="1"/>
  <c r="AN802" i="1"/>
  <c r="AE799" i="1"/>
  <c r="AB801" i="1"/>
  <c r="AC800" i="1"/>
  <c r="AE800" i="1"/>
  <c r="AW813" i="1"/>
  <c r="BB813" i="1"/>
  <c r="AX812" i="1"/>
  <c r="BA812" i="1"/>
  <c r="AP813" i="1"/>
  <c r="AU813" i="1"/>
  <c r="AQ812" i="1"/>
  <c r="AS812" i="1"/>
  <c r="AR811" i="1"/>
  <c r="AT811" i="1"/>
  <c r="AL738" i="1"/>
  <c r="AL739" i="1"/>
  <c r="U802" i="1"/>
  <c r="Y800" i="1"/>
  <c r="W800" i="1"/>
  <c r="W801" i="1"/>
  <c r="AG800" i="1"/>
  <c r="V802" i="1"/>
  <c r="Z802" i="1"/>
  <c r="AF800" i="1"/>
  <c r="AD800" i="1"/>
  <c r="AB802" i="1"/>
  <c r="AC801" i="1"/>
  <c r="AD801" i="1"/>
  <c r="AP814" i="1"/>
  <c r="AU814" i="1"/>
  <c r="AQ813" i="1"/>
  <c r="AR813" i="1"/>
  <c r="AN803" i="1"/>
  <c r="AW814" i="1"/>
  <c r="BB814" i="1"/>
  <c r="AX813" i="1"/>
  <c r="AZ813" i="1"/>
  <c r="AZ812" i="1"/>
  <c r="AY812" i="1"/>
  <c r="AT812" i="1"/>
  <c r="AR812" i="1"/>
  <c r="AK739" i="1"/>
  <c r="AK740" i="1"/>
  <c r="U803" i="1"/>
  <c r="Y801" i="1"/>
  <c r="X801" i="1"/>
  <c r="W802" i="1"/>
  <c r="AG801" i="1"/>
  <c r="V803" i="1"/>
  <c r="Z803" i="1"/>
  <c r="AE801" i="1"/>
  <c r="AW815" i="1"/>
  <c r="BB815" i="1"/>
  <c r="AX814" i="1"/>
  <c r="BA814" i="1"/>
  <c r="AN804" i="1"/>
  <c r="AY813" i="1"/>
  <c r="AP815" i="1"/>
  <c r="AU815" i="1"/>
  <c r="AQ814" i="1"/>
  <c r="AR814" i="1"/>
  <c r="BA813" i="1"/>
  <c r="AF801" i="1"/>
  <c r="AB803" i="1"/>
  <c r="AC802" i="1"/>
  <c r="AD802" i="1"/>
  <c r="AS813" i="1"/>
  <c r="AT813" i="1"/>
  <c r="AL741" i="1"/>
  <c r="AL740" i="1"/>
  <c r="U804" i="1"/>
  <c r="Y802" i="1"/>
  <c r="X802" i="1"/>
  <c r="W803" i="1"/>
  <c r="AG802" i="1"/>
  <c r="V804" i="1"/>
  <c r="Z804" i="1"/>
  <c r="AZ814" i="1"/>
  <c r="AY814" i="1"/>
  <c r="AF802" i="1"/>
  <c r="AE802" i="1"/>
  <c r="AP816" i="1"/>
  <c r="AU816" i="1"/>
  <c r="AQ815" i="1"/>
  <c r="AS815" i="1"/>
  <c r="AB804" i="1"/>
  <c r="AC803" i="1"/>
  <c r="AD803" i="1"/>
  <c r="AN805" i="1"/>
  <c r="AW816" i="1"/>
  <c r="BB816" i="1"/>
  <c r="AX815" i="1"/>
  <c r="AZ815" i="1"/>
  <c r="AT814" i="1"/>
  <c r="AS814" i="1"/>
  <c r="AK741" i="1"/>
  <c r="U805" i="1"/>
  <c r="Y803" i="1"/>
  <c r="X803" i="1"/>
  <c r="W804" i="1"/>
  <c r="AG803" i="1"/>
  <c r="V805" i="1"/>
  <c r="Z805" i="1"/>
  <c r="AE803" i="1"/>
  <c r="AF803" i="1"/>
  <c r="BA815" i="1"/>
  <c r="AY815" i="1"/>
  <c r="AB805" i="1"/>
  <c r="AC804" i="1"/>
  <c r="AD804" i="1"/>
  <c r="AW817" i="1"/>
  <c r="BB817" i="1"/>
  <c r="AX816" i="1"/>
  <c r="BA816" i="1"/>
  <c r="AN806" i="1"/>
  <c r="AP817" i="1"/>
  <c r="AU817" i="1"/>
  <c r="AQ816" i="1"/>
  <c r="AT816" i="1"/>
  <c r="AK742" i="1"/>
  <c r="AR815" i="1"/>
  <c r="AT815" i="1"/>
  <c r="AL742" i="1"/>
  <c r="AL743" i="1"/>
  <c r="U806" i="1"/>
  <c r="Y804" i="1"/>
  <c r="X804" i="1"/>
  <c r="X805" i="1"/>
  <c r="AG804" i="1"/>
  <c r="V806" i="1"/>
  <c r="Z806" i="1"/>
  <c r="AY816" i="1"/>
  <c r="AE804" i="1"/>
  <c r="AN807" i="1"/>
  <c r="AW818" i="1"/>
  <c r="BB818" i="1"/>
  <c r="AX817" i="1"/>
  <c r="AY817" i="1"/>
  <c r="AF804" i="1"/>
  <c r="AP818" i="1"/>
  <c r="AU818" i="1"/>
  <c r="AQ817" i="1"/>
  <c r="AR817" i="1"/>
  <c r="AB806" i="1"/>
  <c r="AC805" i="1"/>
  <c r="AF805" i="1"/>
  <c r="AZ816" i="1"/>
  <c r="AR816" i="1"/>
  <c r="AS816" i="1"/>
  <c r="AK743" i="1"/>
  <c r="AK744" i="1"/>
  <c r="U807" i="1"/>
  <c r="Y805" i="1"/>
  <c r="W805" i="1"/>
  <c r="W806" i="1"/>
  <c r="AG805" i="1"/>
  <c r="V807" i="1"/>
  <c r="Z807" i="1"/>
  <c r="AE805" i="1"/>
  <c r="AD805" i="1"/>
  <c r="BA817" i="1"/>
  <c r="AP819" i="1"/>
  <c r="AU819" i="1"/>
  <c r="AQ818" i="1"/>
  <c r="AR818" i="1"/>
  <c r="AB807" i="1"/>
  <c r="AC806" i="1"/>
  <c r="AD806" i="1"/>
  <c r="AZ817" i="1"/>
  <c r="AW819" i="1"/>
  <c r="BB819" i="1"/>
  <c r="AX818" i="1"/>
  <c r="AY818" i="1"/>
  <c r="AN808" i="1"/>
  <c r="BA818" i="1"/>
  <c r="AZ818" i="1"/>
  <c r="AS817" i="1"/>
  <c r="AT817" i="1"/>
  <c r="AL744" i="1"/>
  <c r="AK745" i="1"/>
  <c r="U808" i="1"/>
  <c r="Y806" i="1"/>
  <c r="X806" i="1"/>
  <c r="W807" i="1"/>
  <c r="AG806" i="1"/>
  <c r="V808" i="1"/>
  <c r="Z808" i="1"/>
  <c r="AE806" i="1"/>
  <c r="AF806" i="1"/>
  <c r="AW820" i="1"/>
  <c r="BB820" i="1"/>
  <c r="AX819" i="1"/>
  <c r="BA819" i="1"/>
  <c r="AN809" i="1"/>
  <c r="AP820" i="1"/>
  <c r="AU820" i="1"/>
  <c r="AQ819" i="1"/>
  <c r="AT819" i="1"/>
  <c r="AB808" i="1"/>
  <c r="AC807" i="1"/>
  <c r="AF807" i="1"/>
  <c r="AT818" i="1"/>
  <c r="AS818" i="1"/>
  <c r="AL745" i="1"/>
  <c r="AK746" i="1"/>
  <c r="U809" i="1"/>
  <c r="Y807" i="1"/>
  <c r="X807" i="1"/>
  <c r="X808" i="1"/>
  <c r="AG807" i="1"/>
  <c r="V809" i="1"/>
  <c r="Z809" i="1"/>
  <c r="AY819" i="1"/>
  <c r="AZ819" i="1"/>
  <c r="AD807" i="1"/>
  <c r="AE807" i="1"/>
  <c r="AB809" i="1"/>
  <c r="AC808" i="1"/>
  <c r="AE808" i="1"/>
  <c r="AP821" i="1"/>
  <c r="AU821" i="1"/>
  <c r="AQ820" i="1"/>
  <c r="AR820" i="1"/>
  <c r="AN810" i="1"/>
  <c r="AW821" i="1"/>
  <c r="BB821" i="1"/>
  <c r="AX820" i="1"/>
  <c r="AZ820" i="1"/>
  <c r="AR819" i="1"/>
  <c r="AS819" i="1"/>
  <c r="AL746" i="1"/>
  <c r="AL747" i="1"/>
  <c r="U810" i="1"/>
  <c r="Y808" i="1"/>
  <c r="W808" i="1"/>
  <c r="W809" i="1"/>
  <c r="AG808" i="1"/>
  <c r="V810" i="1"/>
  <c r="Z810" i="1"/>
  <c r="BA820" i="1"/>
  <c r="AY820" i="1"/>
  <c r="AF808" i="1"/>
  <c r="AD808" i="1"/>
  <c r="AW822" i="1"/>
  <c r="BB822" i="1"/>
  <c r="AX821" i="1"/>
  <c r="AY821" i="1"/>
  <c r="AN811" i="1"/>
  <c r="AP822" i="1"/>
  <c r="AU822" i="1"/>
  <c r="AQ821" i="1"/>
  <c r="AS821" i="1"/>
  <c r="AB810" i="1"/>
  <c r="AC809" i="1"/>
  <c r="AE809" i="1"/>
  <c r="AT820" i="1"/>
  <c r="AS820" i="1"/>
  <c r="AK747" i="1"/>
  <c r="U811" i="1"/>
  <c r="Y809" i="1"/>
  <c r="X809" i="1"/>
  <c r="W810" i="1"/>
  <c r="AG809" i="1"/>
  <c r="V811" i="1"/>
  <c r="Z811" i="1"/>
  <c r="AZ821" i="1"/>
  <c r="BA821" i="1"/>
  <c r="AF809" i="1"/>
  <c r="AN812" i="1"/>
  <c r="AP823" i="1"/>
  <c r="AU823" i="1"/>
  <c r="AQ822" i="1"/>
  <c r="AR822" i="1"/>
  <c r="AB811" i="1"/>
  <c r="AC810" i="1"/>
  <c r="AE810" i="1"/>
  <c r="AD809" i="1"/>
  <c r="AW823" i="1"/>
  <c r="BB823" i="1"/>
  <c r="AX822" i="1"/>
  <c r="BA822" i="1"/>
  <c r="AT821" i="1"/>
  <c r="AR821" i="1"/>
  <c r="AK748" i="1"/>
  <c r="AL748" i="1"/>
  <c r="AK749" i="1"/>
  <c r="U812" i="1"/>
  <c r="Y810" i="1"/>
  <c r="X810" i="1"/>
  <c r="X811" i="1"/>
  <c r="AG810" i="1"/>
  <c r="V812" i="1"/>
  <c r="Z812" i="1"/>
  <c r="AZ822" i="1"/>
  <c r="AY822" i="1"/>
  <c r="AD810" i="1"/>
  <c r="AW824" i="1"/>
  <c r="BB824" i="1"/>
  <c r="AX823" i="1"/>
  <c r="BA823" i="1"/>
  <c r="AB812" i="1"/>
  <c r="AC811" i="1"/>
  <c r="AD811" i="1"/>
  <c r="AF810" i="1"/>
  <c r="AP824" i="1"/>
  <c r="AU824" i="1"/>
  <c r="AQ823" i="1"/>
  <c r="AT823" i="1"/>
  <c r="AN813" i="1"/>
  <c r="AT822" i="1"/>
  <c r="AS822" i="1"/>
  <c r="AL749" i="1"/>
  <c r="AL750" i="1"/>
  <c r="U813" i="1"/>
  <c r="Y811" i="1"/>
  <c r="W811" i="1"/>
  <c r="X812" i="1"/>
  <c r="AG811" i="1"/>
  <c r="V813" i="1"/>
  <c r="Z813" i="1"/>
  <c r="AZ823" i="1"/>
  <c r="AF811" i="1"/>
  <c r="AE811" i="1"/>
  <c r="AN814" i="1"/>
  <c r="AP825" i="1"/>
  <c r="AU825" i="1"/>
  <c r="AQ824" i="1"/>
  <c r="AT824" i="1"/>
  <c r="AY823" i="1"/>
  <c r="AB813" i="1"/>
  <c r="AC812" i="1"/>
  <c r="AE812" i="1"/>
  <c r="AW825" i="1"/>
  <c r="BB825" i="1"/>
  <c r="AX824" i="1"/>
  <c r="BA824" i="1"/>
  <c r="AR823" i="1"/>
  <c r="AS823" i="1"/>
  <c r="AL751" i="1"/>
  <c r="AK750" i="1"/>
  <c r="U814" i="1"/>
  <c r="Y812" i="1"/>
  <c r="W812" i="1"/>
  <c r="W813" i="1"/>
  <c r="AG812" i="1"/>
  <c r="V814" i="1"/>
  <c r="Z814" i="1"/>
  <c r="AW826" i="1"/>
  <c r="BB826" i="1"/>
  <c r="AX825" i="1"/>
  <c r="AZ825" i="1"/>
  <c r="AB814" i="1"/>
  <c r="AC813" i="1"/>
  <c r="AF813" i="1"/>
  <c r="AF812" i="1"/>
  <c r="AP826" i="1"/>
  <c r="AU826" i="1"/>
  <c r="AQ825" i="1"/>
  <c r="AT825" i="1"/>
  <c r="AD812" i="1"/>
  <c r="AZ824" i="1"/>
  <c r="AY824" i="1"/>
  <c r="AN815" i="1"/>
  <c r="AS824" i="1"/>
  <c r="AR824" i="1"/>
  <c r="AK751" i="1"/>
  <c r="U815" i="1"/>
  <c r="Y813" i="1"/>
  <c r="X813" i="1"/>
  <c r="W814" i="1"/>
  <c r="AG813" i="1"/>
  <c r="V815" i="1"/>
  <c r="X815" i="1"/>
  <c r="AY825" i="1"/>
  <c r="BA825" i="1"/>
  <c r="AE813" i="1"/>
  <c r="AD813" i="1"/>
  <c r="AP827" i="1"/>
  <c r="AU827" i="1"/>
  <c r="AQ826" i="1"/>
  <c r="AR826" i="1"/>
  <c r="AN816" i="1"/>
  <c r="AB815" i="1"/>
  <c r="AC814" i="1"/>
  <c r="AE814" i="1"/>
  <c r="AW827" i="1"/>
  <c r="BB827" i="1"/>
  <c r="AX826" i="1"/>
  <c r="AZ826" i="1"/>
  <c r="AS825" i="1"/>
  <c r="AR825" i="1"/>
  <c r="AK752" i="1"/>
  <c r="AL752" i="1"/>
  <c r="AK753" i="1"/>
  <c r="U816" i="1"/>
  <c r="Y814" i="1"/>
  <c r="X814" i="1"/>
  <c r="AG814" i="1"/>
  <c r="Z815" i="1"/>
  <c r="V816" i="1"/>
  <c r="Z816" i="1"/>
  <c r="BA826" i="1"/>
  <c r="AF814" i="1"/>
  <c r="AY826" i="1"/>
  <c r="AD814" i="1"/>
  <c r="AB816" i="1"/>
  <c r="AC815" i="1"/>
  <c r="AF815" i="1"/>
  <c r="AN817" i="1"/>
  <c r="AP828" i="1"/>
  <c r="AU828" i="1"/>
  <c r="AQ827" i="1"/>
  <c r="AT827" i="1"/>
  <c r="AW828" i="1"/>
  <c r="BB828" i="1"/>
  <c r="AX827" i="1"/>
  <c r="AZ827" i="1"/>
  <c r="AT826" i="1"/>
  <c r="AS826" i="1"/>
  <c r="AK754" i="1"/>
  <c r="AL753" i="1"/>
  <c r="U817" i="1"/>
  <c r="Y815" i="1"/>
  <c r="W815" i="1"/>
  <c r="W816" i="1"/>
  <c r="AG815" i="1"/>
  <c r="V817" i="1"/>
  <c r="Z817" i="1"/>
  <c r="BA827" i="1"/>
  <c r="AY827" i="1"/>
  <c r="AD815" i="1"/>
  <c r="AE815" i="1"/>
  <c r="AN818" i="1"/>
  <c r="AW829" i="1"/>
  <c r="BB829" i="1"/>
  <c r="AX828" i="1"/>
  <c r="AY828" i="1"/>
  <c r="AP829" i="1"/>
  <c r="AU829" i="1"/>
  <c r="AQ828" i="1"/>
  <c r="AS828" i="1"/>
  <c r="AB817" i="1"/>
  <c r="AC816" i="1"/>
  <c r="AD816" i="1"/>
  <c r="AR827" i="1"/>
  <c r="AS827" i="1"/>
  <c r="AL754" i="1"/>
  <c r="AL755" i="1"/>
  <c r="U818" i="1"/>
  <c r="Y816" i="1"/>
  <c r="X816" i="1"/>
  <c r="W817" i="1"/>
  <c r="AG816" i="1"/>
  <c r="V818" i="1"/>
  <c r="Z818" i="1"/>
  <c r="BA828" i="1"/>
  <c r="AF816" i="1"/>
  <c r="AE816" i="1"/>
  <c r="AZ828" i="1"/>
  <c r="AB818" i="1"/>
  <c r="AC817" i="1"/>
  <c r="AE817" i="1"/>
  <c r="AP830" i="1"/>
  <c r="AU830" i="1"/>
  <c r="AQ829" i="1"/>
  <c r="AR829" i="1"/>
  <c r="AW830" i="1"/>
  <c r="BB830" i="1"/>
  <c r="AX829" i="1"/>
  <c r="BA829" i="1"/>
  <c r="AN819" i="1"/>
  <c r="AT828" i="1"/>
  <c r="AR828" i="1"/>
  <c r="AK755" i="1"/>
  <c r="U819" i="1"/>
  <c r="Y817" i="1"/>
  <c r="X817" i="1"/>
  <c r="W818" i="1"/>
  <c r="AG817" i="1"/>
  <c r="V819" i="1"/>
  <c r="Z819" i="1"/>
  <c r="AD817" i="1"/>
  <c r="AF817" i="1"/>
  <c r="AY829" i="1"/>
  <c r="AZ829" i="1"/>
  <c r="AP831" i="1"/>
  <c r="AU831" i="1"/>
  <c r="AQ830" i="1"/>
  <c r="AR830" i="1"/>
  <c r="AW831" i="1"/>
  <c r="BB831" i="1"/>
  <c r="AX830" i="1"/>
  <c r="AY830" i="1"/>
  <c r="AN820" i="1"/>
  <c r="AB819" i="1"/>
  <c r="AC818" i="1"/>
  <c r="AE818" i="1"/>
  <c r="AT829" i="1"/>
  <c r="AS829" i="1"/>
  <c r="AL756" i="1"/>
  <c r="AK756" i="1"/>
  <c r="U820" i="1"/>
  <c r="Y818" i="1"/>
  <c r="X818" i="1"/>
  <c r="W819" i="1"/>
  <c r="AG818" i="1"/>
  <c r="V820" i="1"/>
  <c r="Z820" i="1"/>
  <c r="AD818" i="1"/>
  <c r="AW832" i="1"/>
  <c r="BB832" i="1"/>
  <c r="AX831" i="1"/>
  <c r="AZ831" i="1"/>
  <c r="AZ830" i="1"/>
  <c r="AF818" i="1"/>
  <c r="BA830" i="1"/>
  <c r="AP832" i="1"/>
  <c r="AU832" i="1"/>
  <c r="AQ831" i="1"/>
  <c r="AS831" i="1"/>
  <c r="AN821" i="1"/>
  <c r="AB820" i="1"/>
  <c r="AC819" i="1"/>
  <c r="AD819" i="1"/>
  <c r="AL757" i="1"/>
  <c r="AT830" i="1"/>
  <c r="AS830" i="1"/>
  <c r="AK757" i="1"/>
  <c r="AL758" i="1"/>
  <c r="U821" i="1"/>
  <c r="Y819" i="1"/>
  <c r="X819" i="1"/>
  <c r="X820" i="1"/>
  <c r="AG819" i="1"/>
  <c r="V821" i="1"/>
  <c r="Z821" i="1"/>
  <c r="AY831" i="1"/>
  <c r="BA831" i="1"/>
  <c r="AW833" i="1"/>
  <c r="BB833" i="1"/>
  <c r="AX832" i="1"/>
  <c r="AY832" i="1"/>
  <c r="AN822" i="1"/>
  <c r="AE819" i="1"/>
  <c r="AP833" i="1"/>
  <c r="AU833" i="1"/>
  <c r="AQ832" i="1"/>
  <c r="AR832" i="1"/>
  <c r="AF819" i="1"/>
  <c r="AB821" i="1"/>
  <c r="AC820" i="1"/>
  <c r="AE820" i="1"/>
  <c r="AR831" i="1"/>
  <c r="AT831" i="1"/>
  <c r="AK758" i="1"/>
  <c r="AK759" i="1"/>
  <c r="U822" i="1"/>
  <c r="Y820" i="1"/>
  <c r="W820" i="1"/>
  <c r="X821" i="1"/>
  <c r="AG820" i="1"/>
  <c r="V822" i="1"/>
  <c r="Z822" i="1"/>
  <c r="AZ832" i="1"/>
  <c r="BA832" i="1"/>
  <c r="AD820" i="1"/>
  <c r="AF820" i="1"/>
  <c r="AP834" i="1"/>
  <c r="AU834" i="1"/>
  <c r="AQ833" i="1"/>
  <c r="AT833" i="1"/>
  <c r="AW834" i="1"/>
  <c r="BB834" i="1"/>
  <c r="AX833" i="1"/>
  <c r="AZ833" i="1"/>
  <c r="AB822" i="1"/>
  <c r="AC821" i="1"/>
  <c r="AF821" i="1"/>
  <c r="AN823" i="1"/>
  <c r="AT832" i="1"/>
  <c r="AS832" i="1"/>
  <c r="AL759" i="1"/>
  <c r="AL760" i="1"/>
  <c r="U823" i="1"/>
  <c r="Y821" i="1"/>
  <c r="W821" i="1"/>
  <c r="X822" i="1"/>
  <c r="AG821" i="1"/>
  <c r="V823" i="1"/>
  <c r="Z823" i="1"/>
  <c r="BA833" i="1"/>
  <c r="AY833" i="1"/>
  <c r="AB823" i="1"/>
  <c r="AC822" i="1"/>
  <c r="AE822" i="1"/>
  <c r="AD821" i="1"/>
  <c r="AN824" i="1"/>
  <c r="AE821" i="1"/>
  <c r="AW835" i="1"/>
  <c r="BB835" i="1"/>
  <c r="AX834" i="1"/>
  <c r="BA834" i="1"/>
  <c r="AP835" i="1"/>
  <c r="AU835" i="1"/>
  <c r="AQ834" i="1"/>
  <c r="AR834" i="1"/>
  <c r="AR833" i="1"/>
  <c r="AS833" i="1"/>
  <c r="AK760" i="1"/>
  <c r="AL761" i="1"/>
  <c r="U824" i="1"/>
  <c r="Y822" i="1"/>
  <c r="W822" i="1"/>
  <c r="W823" i="1"/>
  <c r="AG822" i="1"/>
  <c r="V824" i="1"/>
  <c r="Z824" i="1"/>
  <c r="AF822" i="1"/>
  <c r="AZ834" i="1"/>
  <c r="AY834" i="1"/>
  <c r="AN825" i="1"/>
  <c r="AW836" i="1"/>
  <c r="BB836" i="1"/>
  <c r="AX835" i="1"/>
  <c r="AZ835" i="1"/>
  <c r="AB824" i="1"/>
  <c r="AC823" i="1"/>
  <c r="AD823" i="1"/>
  <c r="AP836" i="1"/>
  <c r="AU836" i="1"/>
  <c r="AQ835" i="1"/>
  <c r="AT835" i="1"/>
  <c r="AD822" i="1"/>
  <c r="AT834" i="1"/>
  <c r="AS834" i="1"/>
  <c r="AK761" i="1"/>
  <c r="AK762" i="1"/>
  <c r="U825" i="1"/>
  <c r="Y823" i="1"/>
  <c r="X823" i="1"/>
  <c r="X824" i="1"/>
  <c r="AG823" i="1"/>
  <c r="V825" i="1"/>
  <c r="Z825" i="1"/>
  <c r="BA835" i="1"/>
  <c r="AF823" i="1"/>
  <c r="AB825" i="1"/>
  <c r="AC824" i="1"/>
  <c r="AF824" i="1"/>
  <c r="AP837" i="1"/>
  <c r="AU837" i="1"/>
  <c r="AQ836" i="1"/>
  <c r="AS836" i="1"/>
  <c r="AE823" i="1"/>
  <c r="AY835" i="1"/>
  <c r="AW837" i="1"/>
  <c r="BB837" i="1"/>
  <c r="AX836" i="1"/>
  <c r="AY836" i="1"/>
  <c r="AN826" i="1"/>
  <c r="AR835" i="1"/>
  <c r="AS835" i="1"/>
  <c r="AL762" i="1"/>
  <c r="AL763" i="1"/>
  <c r="U826" i="1"/>
  <c r="Y824" i="1"/>
  <c r="W824" i="1"/>
  <c r="X825" i="1"/>
  <c r="AG824" i="1"/>
  <c r="V826" i="1"/>
  <c r="W826" i="1"/>
  <c r="Z826" i="1"/>
  <c r="AE824" i="1"/>
  <c r="AD824" i="1"/>
  <c r="AZ836" i="1"/>
  <c r="BA836" i="1"/>
  <c r="AW838" i="1"/>
  <c r="BB838" i="1"/>
  <c r="AX837" i="1"/>
  <c r="BA837" i="1"/>
  <c r="AN827" i="1"/>
  <c r="AP838" i="1"/>
  <c r="AU838" i="1"/>
  <c r="AQ837" i="1"/>
  <c r="AS837" i="1"/>
  <c r="AB826" i="1"/>
  <c r="AC825" i="1"/>
  <c r="AE825" i="1"/>
  <c r="AT836" i="1"/>
  <c r="AR836" i="1"/>
  <c r="AK763" i="1"/>
  <c r="U827" i="1"/>
  <c r="Y825" i="1"/>
  <c r="W825" i="1"/>
  <c r="AG825" i="1"/>
  <c r="V827" i="1"/>
  <c r="Z827" i="1"/>
  <c r="AZ837" i="1"/>
  <c r="AY837" i="1"/>
  <c r="AF825" i="1"/>
  <c r="AD825" i="1"/>
  <c r="AN828" i="1"/>
  <c r="AP839" i="1"/>
  <c r="AU839" i="1"/>
  <c r="AQ838" i="1"/>
  <c r="AR838" i="1"/>
  <c r="AB827" i="1"/>
  <c r="AC826" i="1"/>
  <c r="AF826" i="1"/>
  <c r="AW839" i="1"/>
  <c r="BB839" i="1"/>
  <c r="AX838" i="1"/>
  <c r="AZ838" i="1"/>
  <c r="AT837" i="1"/>
  <c r="AR837" i="1"/>
  <c r="AK764" i="1"/>
  <c r="AL764" i="1"/>
  <c r="AK765" i="1"/>
  <c r="U828" i="1"/>
  <c r="Y826" i="1"/>
  <c r="X826" i="1"/>
  <c r="X827" i="1"/>
  <c r="AG826" i="1"/>
  <c r="V828" i="1"/>
  <c r="Z828" i="1"/>
  <c r="AE826" i="1"/>
  <c r="AD826" i="1"/>
  <c r="AY838" i="1"/>
  <c r="AP840" i="1"/>
  <c r="AU840" i="1"/>
  <c r="AQ839" i="1"/>
  <c r="AT839" i="1"/>
  <c r="AB828" i="1"/>
  <c r="AC827" i="1"/>
  <c r="AD827" i="1"/>
  <c r="AW840" i="1"/>
  <c r="BB840" i="1"/>
  <c r="AX839" i="1"/>
  <c r="AZ839" i="1"/>
  <c r="BA838" i="1"/>
  <c r="AN829" i="1"/>
  <c r="BA839" i="1"/>
  <c r="AS838" i="1"/>
  <c r="AT838" i="1"/>
  <c r="AL765" i="1"/>
  <c r="AK766" i="1"/>
  <c r="U829" i="1"/>
  <c r="Y827" i="1"/>
  <c r="W827" i="1"/>
  <c r="X828" i="1"/>
  <c r="AG827" i="1"/>
  <c r="AY839" i="1"/>
  <c r="V829" i="1"/>
  <c r="Z829" i="1"/>
  <c r="AW841" i="1"/>
  <c r="BB841" i="1"/>
  <c r="AX840" i="1"/>
  <c r="AY840" i="1"/>
  <c r="AB829" i="1"/>
  <c r="AC828" i="1"/>
  <c r="AE828" i="1"/>
  <c r="AP841" i="1"/>
  <c r="AU841" i="1"/>
  <c r="AQ840" i="1"/>
  <c r="AS840" i="1"/>
  <c r="AN830" i="1"/>
  <c r="AF827" i="1"/>
  <c r="AE827" i="1"/>
  <c r="AR839" i="1"/>
  <c r="AS839" i="1"/>
  <c r="AL766" i="1"/>
  <c r="U830" i="1"/>
  <c r="Y828" i="1"/>
  <c r="W828" i="1"/>
  <c r="W829" i="1"/>
  <c r="AG828" i="1"/>
  <c r="AZ840" i="1"/>
  <c r="V830" i="1"/>
  <c r="Z830" i="1"/>
  <c r="BA840" i="1"/>
  <c r="AD828" i="1"/>
  <c r="AF828" i="1"/>
  <c r="AN831" i="1"/>
  <c r="AB830" i="1"/>
  <c r="AC829" i="1"/>
  <c r="AE829" i="1"/>
  <c r="AP842" i="1"/>
  <c r="AU842" i="1"/>
  <c r="AQ841" i="1"/>
  <c r="AT841" i="1"/>
  <c r="AW842" i="1"/>
  <c r="BB842" i="1"/>
  <c r="AX841" i="1"/>
  <c r="AZ841" i="1"/>
  <c r="AR840" i="1"/>
  <c r="AT840" i="1"/>
  <c r="AK767" i="1"/>
  <c r="AL767" i="1"/>
  <c r="AL768" i="1"/>
  <c r="U831" i="1"/>
  <c r="Y829" i="1"/>
  <c r="X829" i="1"/>
  <c r="W830" i="1"/>
  <c r="AG829" i="1"/>
  <c r="V831" i="1"/>
  <c r="Z831" i="1"/>
  <c r="AW843" i="1"/>
  <c r="BB843" i="1"/>
  <c r="AX842" i="1"/>
  <c r="BA842" i="1"/>
  <c r="AP843" i="1"/>
  <c r="AU843" i="1"/>
  <c r="AQ842" i="1"/>
  <c r="AR842" i="1"/>
  <c r="AD829" i="1"/>
  <c r="AY841" i="1"/>
  <c r="BA841" i="1"/>
  <c r="AF829" i="1"/>
  <c r="AB831" i="1"/>
  <c r="AC830" i="1"/>
  <c r="AF830" i="1"/>
  <c r="AN832" i="1"/>
  <c r="AY842" i="1"/>
  <c r="AS841" i="1"/>
  <c r="AR841" i="1"/>
  <c r="AK768" i="1"/>
  <c r="AL769" i="1"/>
  <c r="U832" i="1"/>
  <c r="Y830" i="1"/>
  <c r="X830" i="1"/>
  <c r="W831" i="1"/>
  <c r="AG830" i="1"/>
  <c r="V832" i="1"/>
  <c r="Z832" i="1"/>
  <c r="AZ842" i="1"/>
  <c r="AE830" i="1"/>
  <c r="AN833" i="1"/>
  <c r="AP844" i="1"/>
  <c r="AU844" i="1"/>
  <c r="AQ843" i="1"/>
  <c r="AT843" i="1"/>
  <c r="AD830" i="1"/>
  <c r="AB832" i="1"/>
  <c r="AC831" i="1"/>
  <c r="AD831" i="1"/>
  <c r="AW844" i="1"/>
  <c r="BB844" i="1"/>
  <c r="AX843" i="1"/>
  <c r="AZ843" i="1"/>
  <c r="AT842" i="1"/>
  <c r="AS842" i="1"/>
  <c r="AK769" i="1"/>
  <c r="AK770" i="1"/>
  <c r="U833" i="1"/>
  <c r="Y831" i="1"/>
  <c r="X831" i="1"/>
  <c r="X832" i="1"/>
  <c r="AG831" i="1"/>
  <c r="V833" i="1"/>
  <c r="Z833" i="1"/>
  <c r="BA843" i="1"/>
  <c r="AY843" i="1"/>
  <c r="AE831" i="1"/>
  <c r="AF831" i="1"/>
  <c r="AB833" i="1"/>
  <c r="AC832" i="1"/>
  <c r="AE832" i="1"/>
  <c r="AW845" i="1"/>
  <c r="BB845" i="1"/>
  <c r="AX844" i="1"/>
  <c r="AY844" i="1"/>
  <c r="AP845" i="1"/>
  <c r="AU845" i="1"/>
  <c r="AQ844" i="1"/>
  <c r="AS844" i="1"/>
  <c r="AN834" i="1"/>
  <c r="AR843" i="1"/>
  <c r="AS843" i="1"/>
  <c r="AL770" i="1"/>
  <c r="U834" i="1"/>
  <c r="Y832" i="1"/>
  <c r="W832" i="1"/>
  <c r="X833" i="1"/>
  <c r="AG832" i="1"/>
  <c r="V834" i="1"/>
  <c r="Z834" i="1"/>
  <c r="AZ844" i="1"/>
  <c r="AD832" i="1"/>
  <c r="BA844" i="1"/>
  <c r="AW846" i="1"/>
  <c r="BB846" i="1"/>
  <c r="AX845" i="1"/>
  <c r="AZ845" i="1"/>
  <c r="AP846" i="1"/>
  <c r="AU846" i="1"/>
  <c r="AQ845" i="1"/>
  <c r="AR845" i="1"/>
  <c r="AN835" i="1"/>
  <c r="AB834" i="1"/>
  <c r="AC833" i="1"/>
  <c r="AE833" i="1"/>
  <c r="AF832" i="1"/>
  <c r="AT844" i="1"/>
  <c r="AR844" i="1"/>
  <c r="AK771" i="1"/>
  <c r="AL771" i="1"/>
  <c r="AK772" i="1"/>
  <c r="U835" i="1"/>
  <c r="Y833" i="1"/>
  <c r="W833" i="1"/>
  <c r="W834" i="1"/>
  <c r="AG833" i="1"/>
  <c r="V835" i="1"/>
  <c r="Z835" i="1"/>
  <c r="AF833" i="1"/>
  <c r="AD833" i="1"/>
  <c r="BA845" i="1"/>
  <c r="AB835" i="1"/>
  <c r="AC834" i="1"/>
  <c r="AD834" i="1"/>
  <c r="AN836" i="1"/>
  <c r="AP847" i="1"/>
  <c r="AU847" i="1"/>
  <c r="AQ846" i="1"/>
  <c r="AR846" i="1"/>
  <c r="AW847" i="1"/>
  <c r="BB847" i="1"/>
  <c r="AX846" i="1"/>
  <c r="BA846" i="1"/>
  <c r="AY845" i="1"/>
  <c r="AT845" i="1"/>
  <c r="AS845" i="1"/>
  <c r="AL772" i="1"/>
  <c r="AK773" i="1"/>
  <c r="U836" i="1"/>
  <c r="Y834" i="1"/>
  <c r="X834" i="1"/>
  <c r="W835" i="1"/>
  <c r="AG834" i="1"/>
  <c r="V836" i="1"/>
  <c r="Z836" i="1"/>
  <c r="AY846" i="1"/>
  <c r="AZ846" i="1"/>
  <c r="AE834" i="1"/>
  <c r="AF834" i="1"/>
  <c r="AP848" i="1"/>
  <c r="AU848" i="1"/>
  <c r="AQ847" i="1"/>
  <c r="AT847" i="1"/>
  <c r="AN837" i="1"/>
  <c r="AW848" i="1"/>
  <c r="BB848" i="1"/>
  <c r="AX847" i="1"/>
  <c r="AZ847" i="1"/>
  <c r="AB836" i="1"/>
  <c r="AC835" i="1"/>
  <c r="AD835" i="1"/>
  <c r="AT846" i="1"/>
  <c r="AS846" i="1"/>
  <c r="AL773" i="1"/>
  <c r="U837" i="1"/>
  <c r="Y835" i="1"/>
  <c r="X835" i="1"/>
  <c r="X836" i="1"/>
  <c r="AG835" i="1"/>
  <c r="V837" i="1"/>
  <c r="Z837" i="1"/>
  <c r="AY847" i="1"/>
  <c r="AB837" i="1"/>
  <c r="AC836" i="1"/>
  <c r="AD836" i="1"/>
  <c r="AW849" i="1"/>
  <c r="BB849" i="1"/>
  <c r="AX848" i="1"/>
  <c r="AY848" i="1"/>
  <c r="AF835" i="1"/>
  <c r="AN838" i="1"/>
  <c r="BA847" i="1"/>
  <c r="AE835" i="1"/>
  <c r="AP849" i="1"/>
  <c r="AU849" i="1"/>
  <c r="AQ848" i="1"/>
  <c r="AS848" i="1"/>
  <c r="AR847" i="1"/>
  <c r="AS847" i="1"/>
  <c r="AK774" i="1"/>
  <c r="AL774" i="1"/>
  <c r="U838" i="1"/>
  <c r="Y836" i="1"/>
  <c r="W836" i="1"/>
  <c r="X837" i="1"/>
  <c r="AG836" i="1"/>
  <c r="V838" i="1"/>
  <c r="Z838" i="1"/>
  <c r="BA848" i="1"/>
  <c r="AF836" i="1"/>
  <c r="AE836" i="1"/>
  <c r="AZ848" i="1"/>
  <c r="AN839" i="1"/>
  <c r="AW850" i="1"/>
  <c r="BB850" i="1"/>
  <c r="AX849" i="1"/>
  <c r="AY849" i="1"/>
  <c r="AP850" i="1"/>
  <c r="AU850" i="1"/>
  <c r="AQ849" i="1"/>
  <c r="AT849" i="1"/>
  <c r="AB838" i="1"/>
  <c r="AC837" i="1"/>
  <c r="AF837" i="1"/>
  <c r="AT848" i="1"/>
  <c r="AR848" i="1"/>
  <c r="AL775" i="1"/>
  <c r="AK775" i="1"/>
  <c r="AL776" i="1"/>
  <c r="U839" i="1"/>
  <c r="Y837" i="1"/>
  <c r="W837" i="1"/>
  <c r="W838" i="1"/>
  <c r="AG837" i="1"/>
  <c r="V839" i="1"/>
  <c r="Z839" i="1"/>
  <c r="BA849" i="1"/>
  <c r="AD837" i="1"/>
  <c r="AE837" i="1"/>
  <c r="AZ849" i="1"/>
  <c r="AP851" i="1"/>
  <c r="AU851" i="1"/>
  <c r="AQ850" i="1"/>
  <c r="AR850" i="1"/>
  <c r="AW851" i="1"/>
  <c r="BB851" i="1"/>
  <c r="AX850" i="1"/>
  <c r="BA850" i="1"/>
  <c r="AB839" i="1"/>
  <c r="AC838" i="1"/>
  <c r="AE838" i="1"/>
  <c r="AN840" i="1"/>
  <c r="AR849" i="1"/>
  <c r="AS849" i="1"/>
  <c r="AK776" i="1"/>
  <c r="AL777" i="1"/>
  <c r="U840" i="1"/>
  <c r="Y838" i="1"/>
  <c r="X838" i="1"/>
  <c r="X839" i="1"/>
  <c r="AG838" i="1"/>
  <c r="V840" i="1"/>
  <c r="Z840" i="1"/>
  <c r="AW852" i="1"/>
  <c r="BB852" i="1"/>
  <c r="AX851" i="1"/>
  <c r="AZ851" i="1"/>
  <c r="AN841" i="1"/>
  <c r="AD838" i="1"/>
  <c r="AB840" i="1"/>
  <c r="AC839" i="1"/>
  <c r="AD839" i="1"/>
  <c r="AZ850" i="1"/>
  <c r="AF838" i="1"/>
  <c r="AY850" i="1"/>
  <c r="AP852" i="1"/>
  <c r="AU852" i="1"/>
  <c r="AQ851" i="1"/>
  <c r="AT851" i="1"/>
  <c r="AS850" i="1"/>
  <c r="AT850" i="1"/>
  <c r="AK778" i="1"/>
  <c r="AK777" i="1"/>
  <c r="U841" i="1"/>
  <c r="Y839" i="1"/>
  <c r="W839" i="1"/>
  <c r="X840" i="1"/>
  <c r="AG839" i="1"/>
  <c r="V841" i="1"/>
  <c r="Z841" i="1"/>
  <c r="AY851" i="1"/>
  <c r="BA851" i="1"/>
  <c r="AF839" i="1"/>
  <c r="AB841" i="1"/>
  <c r="AC840" i="1"/>
  <c r="AG840" i="1"/>
  <c r="AE839" i="1"/>
  <c r="AP853" i="1"/>
  <c r="AU853" i="1"/>
  <c r="AQ852" i="1"/>
  <c r="AR852" i="1"/>
  <c r="AN842" i="1"/>
  <c r="AW853" i="1"/>
  <c r="BB853" i="1"/>
  <c r="AX852" i="1"/>
  <c r="AZ852" i="1"/>
  <c r="AR851" i="1"/>
  <c r="AS851" i="1"/>
  <c r="AL778" i="1"/>
  <c r="U842" i="1"/>
  <c r="Y840" i="1"/>
  <c r="W840" i="1"/>
  <c r="W841" i="1"/>
  <c r="V842" i="1"/>
  <c r="Z842" i="1"/>
  <c r="AP854" i="1"/>
  <c r="AU854" i="1"/>
  <c r="AQ853" i="1"/>
  <c r="AT853" i="1"/>
  <c r="AN843" i="1"/>
  <c r="AD840" i="1"/>
  <c r="AF840" i="1"/>
  <c r="AE840" i="1"/>
  <c r="BA852" i="1"/>
  <c r="AW854" i="1"/>
  <c r="BB854" i="1"/>
  <c r="AX853" i="1"/>
  <c r="AY853" i="1"/>
  <c r="AB842" i="1"/>
  <c r="AC841" i="1"/>
  <c r="AE841" i="1"/>
  <c r="AY852" i="1"/>
  <c r="BA853" i="1"/>
  <c r="AS852" i="1"/>
  <c r="AT852" i="1"/>
  <c r="AK779" i="1"/>
  <c r="AL779" i="1"/>
  <c r="AK780" i="1"/>
  <c r="U843" i="1"/>
  <c r="Y841" i="1"/>
  <c r="X841" i="1"/>
  <c r="W842" i="1"/>
  <c r="AG841" i="1"/>
  <c r="V843" i="1"/>
  <c r="Z843" i="1"/>
  <c r="AZ853" i="1"/>
  <c r="AF841" i="1"/>
  <c r="AD841" i="1"/>
  <c r="AB843" i="1"/>
  <c r="AC842" i="1"/>
  <c r="AD842" i="1"/>
  <c r="AN844" i="1"/>
  <c r="AW855" i="1"/>
  <c r="BB855" i="1"/>
  <c r="AX854" i="1"/>
  <c r="BA854" i="1"/>
  <c r="AP855" i="1"/>
  <c r="AU855" i="1"/>
  <c r="AQ854" i="1"/>
  <c r="AT854" i="1"/>
  <c r="AR853" i="1"/>
  <c r="AS853" i="1"/>
  <c r="AL780" i="1"/>
  <c r="AK781" i="1"/>
  <c r="U844" i="1"/>
  <c r="Y842" i="1"/>
  <c r="X842" i="1"/>
  <c r="W843" i="1"/>
  <c r="AG842" i="1"/>
  <c r="V844" i="1"/>
  <c r="Z844" i="1"/>
  <c r="AE842" i="1"/>
  <c r="AF842" i="1"/>
  <c r="AZ854" i="1"/>
  <c r="AN845" i="1"/>
  <c r="AW856" i="1"/>
  <c r="BB856" i="1"/>
  <c r="AX855" i="1"/>
  <c r="AY855" i="1"/>
  <c r="AY854" i="1"/>
  <c r="AP856" i="1"/>
  <c r="AU856" i="1"/>
  <c r="AQ855" i="1"/>
  <c r="AR855" i="1"/>
  <c r="AB844" i="1"/>
  <c r="AC843" i="1"/>
  <c r="AD843" i="1"/>
  <c r="AR854" i="1"/>
  <c r="AS854" i="1"/>
  <c r="AL781" i="1"/>
  <c r="AL782" i="1"/>
  <c r="U845" i="1"/>
  <c r="Y843" i="1"/>
  <c r="X843" i="1"/>
  <c r="W844" i="1"/>
  <c r="AG843" i="1"/>
  <c r="V845" i="1"/>
  <c r="Z845" i="1"/>
  <c r="BA855" i="1"/>
  <c r="AF843" i="1"/>
  <c r="AZ855" i="1"/>
  <c r="AP857" i="1"/>
  <c r="AU857" i="1"/>
  <c r="AQ856" i="1"/>
  <c r="AR856" i="1"/>
  <c r="AE843" i="1"/>
  <c r="AW857" i="1"/>
  <c r="BB857" i="1"/>
  <c r="AX856" i="1"/>
  <c r="AZ856" i="1"/>
  <c r="AB845" i="1"/>
  <c r="AC844" i="1"/>
  <c r="AD844" i="1"/>
  <c r="AN846" i="1"/>
  <c r="AT855" i="1"/>
  <c r="AS855" i="1"/>
  <c r="AK782" i="1"/>
  <c r="AK783" i="1"/>
  <c r="U846" i="1"/>
  <c r="Y844" i="1"/>
  <c r="X844" i="1"/>
  <c r="W845" i="1"/>
  <c r="AE844" i="1"/>
  <c r="AG844" i="1"/>
  <c r="V846" i="1"/>
  <c r="Z846" i="1"/>
  <c r="AF844" i="1"/>
  <c r="AY856" i="1"/>
  <c r="AB846" i="1"/>
  <c r="AC845" i="1"/>
  <c r="AE845" i="1"/>
  <c r="AW858" i="1"/>
  <c r="BB858" i="1"/>
  <c r="AX857" i="1"/>
  <c r="BA857" i="1"/>
  <c r="BA856" i="1"/>
  <c r="AN847" i="1"/>
  <c r="AP858" i="1"/>
  <c r="AU858" i="1"/>
  <c r="AQ857" i="1"/>
  <c r="AT856" i="1"/>
  <c r="AS856" i="1"/>
  <c r="AT857" i="1"/>
  <c r="AL783" i="1"/>
  <c r="U847" i="1"/>
  <c r="Y845" i="1"/>
  <c r="X845" i="1"/>
  <c r="W846" i="1"/>
  <c r="AG845" i="1"/>
  <c r="V847" i="1"/>
  <c r="Z847" i="1"/>
  <c r="AF845" i="1"/>
  <c r="AD845" i="1"/>
  <c r="AZ857" i="1"/>
  <c r="AN848" i="1"/>
  <c r="AY857" i="1"/>
  <c r="AW859" i="1"/>
  <c r="BB859" i="1"/>
  <c r="AX858" i="1"/>
  <c r="AZ858" i="1"/>
  <c r="AP859" i="1"/>
  <c r="AU859" i="1"/>
  <c r="AQ858" i="1"/>
  <c r="AB847" i="1"/>
  <c r="AC846" i="1"/>
  <c r="AF846" i="1"/>
  <c r="AT858" i="1"/>
  <c r="AS857" i="1"/>
  <c r="AR857" i="1"/>
  <c r="AL784" i="1"/>
  <c r="AK784" i="1"/>
  <c r="AK785" i="1"/>
  <c r="U848" i="1"/>
  <c r="Y846" i="1"/>
  <c r="X846" i="1"/>
  <c r="W847" i="1"/>
  <c r="AG846" i="1"/>
  <c r="V848" i="1"/>
  <c r="Z848" i="1"/>
  <c r="AP860" i="1"/>
  <c r="AU860" i="1"/>
  <c r="AQ859" i="1"/>
  <c r="AR859" i="1"/>
  <c r="AD846" i="1"/>
  <c r="BA858" i="1"/>
  <c r="AW860" i="1"/>
  <c r="BB860" i="1"/>
  <c r="AX859" i="1"/>
  <c r="AY859" i="1"/>
  <c r="AY858" i="1"/>
  <c r="AE846" i="1"/>
  <c r="AB848" i="1"/>
  <c r="AC847" i="1"/>
  <c r="AF847" i="1"/>
  <c r="AN849" i="1"/>
  <c r="AS858" i="1"/>
  <c r="AR858" i="1"/>
  <c r="AL785" i="1"/>
  <c r="U849" i="1"/>
  <c r="Y847" i="1"/>
  <c r="X847" i="1"/>
  <c r="W848" i="1"/>
  <c r="AG847" i="1"/>
  <c r="V849" i="1"/>
  <c r="Z849" i="1"/>
  <c r="AD847" i="1"/>
  <c r="AE847" i="1"/>
  <c r="AZ859" i="1"/>
  <c r="BA859" i="1"/>
  <c r="AW861" i="1"/>
  <c r="BB861" i="1"/>
  <c r="AX860" i="1"/>
  <c r="AY860" i="1"/>
  <c r="AN850" i="1"/>
  <c r="AB849" i="1"/>
  <c r="AG849" i="1"/>
  <c r="AC848" i="1"/>
  <c r="AD848" i="1"/>
  <c r="AP861" i="1"/>
  <c r="AU861" i="1"/>
  <c r="AQ860" i="1"/>
  <c r="AR860" i="1"/>
  <c r="AS859" i="1"/>
  <c r="AT859" i="1"/>
  <c r="AL787" i="1"/>
  <c r="AL786" i="1"/>
  <c r="AK786" i="1"/>
  <c r="U850" i="1"/>
  <c r="Y848" i="1"/>
  <c r="X848" i="1"/>
  <c r="W849" i="1"/>
  <c r="AG848" i="1"/>
  <c r="V850" i="1"/>
  <c r="Z850" i="1"/>
  <c r="BA860" i="1"/>
  <c r="AZ860" i="1"/>
  <c r="AN851" i="1"/>
  <c r="AB850" i="1"/>
  <c r="AG850" i="1"/>
  <c r="AC849" i="1"/>
  <c r="AF849" i="1"/>
  <c r="AF848" i="1"/>
  <c r="AW862" i="1"/>
  <c r="BB862" i="1"/>
  <c r="AX861" i="1"/>
  <c r="BA861" i="1"/>
  <c r="AE848" i="1"/>
  <c r="AP862" i="1"/>
  <c r="AU862" i="1"/>
  <c r="AQ861" i="1"/>
  <c r="AR861" i="1"/>
  <c r="AS860" i="1"/>
  <c r="AT860" i="1"/>
  <c r="AK787" i="1"/>
  <c r="AL788" i="1"/>
  <c r="U851" i="1"/>
  <c r="Y849" i="1"/>
  <c r="X849" i="1"/>
  <c r="X850" i="1"/>
  <c r="V851" i="1"/>
  <c r="Z851" i="1"/>
  <c r="AZ861" i="1"/>
  <c r="AD849" i="1"/>
  <c r="AE849" i="1"/>
  <c r="AY861" i="1"/>
  <c r="AP863" i="1"/>
  <c r="AU863" i="1"/>
  <c r="AQ862" i="1"/>
  <c r="AT862" i="1"/>
  <c r="AN852" i="1"/>
  <c r="AW863" i="1"/>
  <c r="BB863" i="1"/>
  <c r="AX862" i="1"/>
  <c r="AZ862" i="1"/>
  <c r="AB851" i="1"/>
  <c r="AG851" i="1"/>
  <c r="AC850" i="1"/>
  <c r="AD850" i="1"/>
  <c r="AS861" i="1"/>
  <c r="AT861" i="1"/>
  <c r="AK788" i="1"/>
  <c r="AK789" i="1"/>
  <c r="U852" i="1"/>
  <c r="Y850" i="1"/>
  <c r="W850" i="1"/>
  <c r="X851" i="1"/>
  <c r="V852" i="1"/>
  <c r="Z852" i="1"/>
  <c r="AF850" i="1"/>
  <c r="AE850" i="1"/>
  <c r="AY862" i="1"/>
  <c r="AW864" i="1"/>
  <c r="BB864" i="1"/>
  <c r="AX863" i="1"/>
  <c r="AZ863" i="1"/>
  <c r="AN853" i="1"/>
  <c r="AP864" i="1"/>
  <c r="AU864" i="1"/>
  <c r="AQ863" i="1"/>
  <c r="AR863" i="1"/>
  <c r="BA862" i="1"/>
  <c r="AB852" i="1"/>
  <c r="AG852" i="1"/>
  <c r="AC851" i="1"/>
  <c r="AD851" i="1"/>
  <c r="AR862" i="1"/>
  <c r="AS862" i="1"/>
  <c r="AL789" i="1"/>
  <c r="AL790" i="1"/>
  <c r="U853" i="1"/>
  <c r="Y851" i="1"/>
  <c r="W851" i="1"/>
  <c r="X852" i="1"/>
  <c r="V853" i="1"/>
  <c r="Z853" i="1"/>
  <c r="AY863" i="1"/>
  <c r="BA863" i="1"/>
  <c r="AF851" i="1"/>
  <c r="AE851" i="1"/>
  <c r="AN854" i="1"/>
  <c r="AP865" i="1"/>
  <c r="AU865" i="1"/>
  <c r="AQ864" i="1"/>
  <c r="AR864" i="1"/>
  <c r="AW865" i="1"/>
  <c r="BB865" i="1"/>
  <c r="AX864" i="1"/>
  <c r="BA864" i="1"/>
  <c r="AB853" i="1"/>
  <c r="AG853" i="1"/>
  <c r="AC852" i="1"/>
  <c r="AE852" i="1"/>
  <c r="AT863" i="1"/>
  <c r="AS863" i="1"/>
  <c r="AK790" i="1"/>
  <c r="U854" i="1"/>
  <c r="Y852" i="1"/>
  <c r="W852" i="1"/>
  <c r="X853" i="1"/>
  <c r="V854" i="1"/>
  <c r="Z854" i="1"/>
  <c r="AY864" i="1"/>
  <c r="AW866" i="1"/>
  <c r="BB866" i="1"/>
  <c r="AX865" i="1"/>
  <c r="AZ865" i="1"/>
  <c r="AF852" i="1"/>
  <c r="AD852" i="1"/>
  <c r="AP866" i="1"/>
  <c r="AU866" i="1"/>
  <c r="AQ865" i="1"/>
  <c r="AT865" i="1"/>
  <c r="AZ864" i="1"/>
  <c r="AB854" i="1"/>
  <c r="AG854" i="1"/>
  <c r="AC853" i="1"/>
  <c r="AF853" i="1"/>
  <c r="AN855" i="1"/>
  <c r="AT864" i="1"/>
  <c r="AS864" i="1"/>
  <c r="AL791" i="1"/>
  <c r="AK791" i="1"/>
  <c r="AL792" i="1"/>
  <c r="U855" i="1"/>
  <c r="Y853" i="1"/>
  <c r="W853" i="1"/>
  <c r="W854" i="1"/>
  <c r="V855" i="1"/>
  <c r="Z855" i="1"/>
  <c r="AD853" i="1"/>
  <c r="AE853" i="1"/>
  <c r="AB855" i="1"/>
  <c r="AG855" i="1"/>
  <c r="AC854" i="1"/>
  <c r="AD854" i="1"/>
  <c r="AP867" i="1"/>
  <c r="AU867" i="1"/>
  <c r="AQ866" i="1"/>
  <c r="AS866" i="1"/>
  <c r="AN856" i="1"/>
  <c r="AY865" i="1"/>
  <c r="BA865" i="1"/>
  <c r="AW867" i="1"/>
  <c r="BB867" i="1"/>
  <c r="AX866" i="1"/>
  <c r="AY866" i="1"/>
  <c r="AS865" i="1"/>
  <c r="AR865" i="1"/>
  <c r="AK792" i="1"/>
  <c r="AK793" i="1"/>
  <c r="U856" i="1"/>
  <c r="Y854" i="1"/>
  <c r="X854" i="1"/>
  <c r="W855" i="1"/>
  <c r="AF854" i="1"/>
  <c r="V856" i="1"/>
  <c r="Z856" i="1"/>
  <c r="AZ866" i="1"/>
  <c r="BA866" i="1"/>
  <c r="AE854" i="1"/>
  <c r="AN857" i="1"/>
  <c r="AP868" i="1"/>
  <c r="AU868" i="1"/>
  <c r="AQ867" i="1"/>
  <c r="AR867" i="1"/>
  <c r="AW868" i="1"/>
  <c r="BB868" i="1"/>
  <c r="AX867" i="1"/>
  <c r="AZ867" i="1"/>
  <c r="AB856" i="1"/>
  <c r="AG856" i="1"/>
  <c r="AC855" i="1"/>
  <c r="AE855" i="1"/>
  <c r="AR866" i="1"/>
  <c r="AT866" i="1"/>
  <c r="AL793" i="1"/>
  <c r="AK794" i="1"/>
  <c r="U857" i="1"/>
  <c r="Y855" i="1"/>
  <c r="X855" i="1"/>
  <c r="X856" i="1"/>
  <c r="V857" i="1"/>
  <c r="Z857" i="1"/>
  <c r="AY867" i="1"/>
  <c r="AW869" i="1"/>
  <c r="BB869" i="1"/>
  <c r="AX868" i="1"/>
  <c r="AZ868" i="1"/>
  <c r="AB857" i="1"/>
  <c r="AG857" i="1"/>
  <c r="AC856" i="1"/>
  <c r="AE856" i="1"/>
  <c r="AD855" i="1"/>
  <c r="AF855" i="1"/>
  <c r="AP869" i="1"/>
  <c r="AU869" i="1"/>
  <c r="AQ868" i="1"/>
  <c r="AR868" i="1"/>
  <c r="BA867" i="1"/>
  <c r="AN858" i="1"/>
  <c r="AS867" i="1"/>
  <c r="AT867" i="1"/>
  <c r="AL794" i="1"/>
  <c r="AK795" i="1"/>
  <c r="U858" i="1"/>
  <c r="Y856" i="1"/>
  <c r="W856" i="1"/>
  <c r="X857" i="1"/>
  <c r="V858" i="1"/>
  <c r="Z858" i="1"/>
  <c r="AY868" i="1"/>
  <c r="BA868" i="1"/>
  <c r="AF856" i="1"/>
  <c r="AN859" i="1"/>
  <c r="AD856" i="1"/>
  <c r="AB858" i="1"/>
  <c r="AG858" i="1"/>
  <c r="AC857" i="1"/>
  <c r="AF857" i="1"/>
  <c r="AP870" i="1"/>
  <c r="AU870" i="1"/>
  <c r="AQ869" i="1"/>
  <c r="AS869" i="1"/>
  <c r="AW870" i="1"/>
  <c r="BB870" i="1"/>
  <c r="AX869" i="1"/>
  <c r="AY869" i="1"/>
  <c r="AT868" i="1"/>
  <c r="AS868" i="1"/>
  <c r="AL795" i="1"/>
  <c r="AL796" i="1"/>
  <c r="U859" i="1"/>
  <c r="Y857" i="1"/>
  <c r="W857" i="1"/>
  <c r="W858" i="1"/>
  <c r="V859" i="1"/>
  <c r="Z859" i="1"/>
  <c r="BA869" i="1"/>
  <c r="AZ869" i="1"/>
  <c r="AE857" i="1"/>
  <c r="AD857" i="1"/>
  <c r="AP871" i="1"/>
  <c r="AU871" i="1"/>
  <c r="AQ870" i="1"/>
  <c r="AS870" i="1"/>
  <c r="AW871" i="1"/>
  <c r="BB871" i="1"/>
  <c r="AX870" i="1"/>
  <c r="AZ870" i="1"/>
  <c r="AB859" i="1"/>
  <c r="AG859" i="1"/>
  <c r="AC858" i="1"/>
  <c r="AD858" i="1"/>
  <c r="AN860" i="1"/>
  <c r="AR869" i="1"/>
  <c r="AT869" i="1"/>
  <c r="AK796" i="1"/>
  <c r="AK797" i="1"/>
  <c r="U860" i="1"/>
  <c r="Y858" i="1"/>
  <c r="X858" i="1"/>
  <c r="X859" i="1"/>
  <c r="V860" i="1"/>
  <c r="Z860" i="1"/>
  <c r="BA870" i="1"/>
  <c r="AB860" i="1"/>
  <c r="AG860" i="1"/>
  <c r="AC859" i="1"/>
  <c r="AE859" i="1"/>
  <c r="AY870" i="1"/>
  <c r="AE858" i="1"/>
  <c r="AN861" i="1"/>
  <c r="AP872" i="1"/>
  <c r="AU872" i="1"/>
  <c r="AQ871" i="1"/>
  <c r="AR871" i="1"/>
  <c r="AF858" i="1"/>
  <c r="AW872" i="1"/>
  <c r="BB872" i="1"/>
  <c r="AX871" i="1"/>
  <c r="AZ871" i="1"/>
  <c r="AL797" i="1"/>
  <c r="AR870" i="1"/>
  <c r="AT870" i="1"/>
  <c r="AL798" i="1"/>
  <c r="U861" i="1"/>
  <c r="Y859" i="1"/>
  <c r="W859" i="1"/>
  <c r="X860" i="1"/>
  <c r="V861" i="1"/>
  <c r="Z861" i="1"/>
  <c r="AF859" i="1"/>
  <c r="AD859" i="1"/>
  <c r="AY871" i="1"/>
  <c r="BA871" i="1"/>
  <c r="AW873" i="1"/>
  <c r="BB873" i="1"/>
  <c r="AX872" i="1"/>
  <c r="AZ872" i="1"/>
  <c r="AN862" i="1"/>
  <c r="AP873" i="1"/>
  <c r="AU873" i="1"/>
  <c r="AQ872" i="1"/>
  <c r="AR872" i="1"/>
  <c r="AB861" i="1"/>
  <c r="AG861" i="1"/>
  <c r="AC860" i="1"/>
  <c r="AE860" i="1"/>
  <c r="AT871" i="1"/>
  <c r="AS871" i="1"/>
  <c r="AK798" i="1"/>
  <c r="U862" i="1"/>
  <c r="Y860" i="1"/>
  <c r="W860" i="1"/>
  <c r="W861" i="1"/>
  <c r="V862" i="1"/>
  <c r="Z862" i="1"/>
  <c r="AY872" i="1"/>
  <c r="AD860" i="1"/>
  <c r="AF860" i="1"/>
  <c r="BA872" i="1"/>
  <c r="AN863" i="1"/>
  <c r="AP874" i="1"/>
  <c r="AU874" i="1"/>
  <c r="AQ873" i="1"/>
  <c r="AR873" i="1"/>
  <c r="AB862" i="1"/>
  <c r="AG862" i="1"/>
  <c r="AC861" i="1"/>
  <c r="AF861" i="1"/>
  <c r="AW874" i="1"/>
  <c r="BB874" i="1"/>
  <c r="AX873" i="1"/>
  <c r="AY873" i="1"/>
  <c r="AT872" i="1"/>
  <c r="AS872" i="1"/>
  <c r="AL799" i="1"/>
  <c r="AK799" i="1"/>
  <c r="AK800" i="1"/>
  <c r="U863" i="1"/>
  <c r="Y861" i="1"/>
  <c r="X861" i="1"/>
  <c r="W862" i="1"/>
  <c r="V863" i="1"/>
  <c r="Z863" i="1"/>
  <c r="AE861" i="1"/>
  <c r="AD861" i="1"/>
  <c r="AW875" i="1"/>
  <c r="BB875" i="1"/>
  <c r="AX874" i="1"/>
  <c r="BA874" i="1"/>
  <c r="AP875" i="1"/>
  <c r="AU875" i="1"/>
  <c r="AQ874" i="1"/>
  <c r="AT874" i="1"/>
  <c r="AB863" i="1"/>
  <c r="AG863" i="1"/>
  <c r="AC862" i="1"/>
  <c r="AD862" i="1"/>
  <c r="BA873" i="1"/>
  <c r="AZ873" i="1"/>
  <c r="AN864" i="1"/>
  <c r="AS873" i="1"/>
  <c r="AT873" i="1"/>
  <c r="AL800" i="1"/>
  <c r="AK801" i="1"/>
  <c r="U864" i="1"/>
  <c r="Y862" i="1"/>
  <c r="X862" i="1"/>
  <c r="X863" i="1"/>
  <c r="V864" i="1"/>
  <c r="Z864" i="1"/>
  <c r="AZ874" i="1"/>
  <c r="AY874" i="1"/>
  <c r="AF862" i="1"/>
  <c r="AP876" i="1"/>
  <c r="AU876" i="1"/>
  <c r="AQ875" i="1"/>
  <c r="AS875" i="1"/>
  <c r="AE862" i="1"/>
  <c r="AB864" i="1"/>
  <c r="AG864" i="1"/>
  <c r="AC863" i="1"/>
  <c r="AD863" i="1"/>
  <c r="AN865" i="1"/>
  <c r="AW876" i="1"/>
  <c r="BB876" i="1"/>
  <c r="AX875" i="1"/>
  <c r="AZ875" i="1"/>
  <c r="AR874" i="1"/>
  <c r="AS874" i="1"/>
  <c r="AL801" i="1"/>
  <c r="AK802" i="1"/>
  <c r="U865" i="1"/>
  <c r="Y863" i="1"/>
  <c r="W863" i="1"/>
  <c r="W864" i="1"/>
  <c r="V865" i="1"/>
  <c r="Z865" i="1"/>
  <c r="BA875" i="1"/>
  <c r="AN866" i="1"/>
  <c r="AF863" i="1"/>
  <c r="AE863" i="1"/>
  <c r="AW877" i="1"/>
  <c r="BB877" i="1"/>
  <c r="AX876" i="1"/>
  <c r="AZ876" i="1"/>
  <c r="AP877" i="1"/>
  <c r="AU877" i="1"/>
  <c r="AQ876" i="1"/>
  <c r="AR876" i="1"/>
  <c r="AB865" i="1"/>
  <c r="AG865" i="1"/>
  <c r="AC864" i="1"/>
  <c r="AE864" i="1"/>
  <c r="AY875" i="1"/>
  <c r="AT875" i="1"/>
  <c r="AR875" i="1"/>
  <c r="AL802" i="1"/>
  <c r="U866" i="1"/>
  <c r="Y864" i="1"/>
  <c r="X864" i="1"/>
  <c r="X865" i="1"/>
  <c r="V866" i="1"/>
  <c r="Z866" i="1"/>
  <c r="AY876" i="1"/>
  <c r="BA876" i="1"/>
  <c r="AF864" i="1"/>
  <c r="AP878" i="1"/>
  <c r="AU878" i="1"/>
  <c r="AQ877" i="1"/>
  <c r="AT877" i="1"/>
  <c r="AW878" i="1"/>
  <c r="BB878" i="1"/>
  <c r="AX877" i="1"/>
  <c r="AY877" i="1"/>
  <c r="AB866" i="1"/>
  <c r="AG866" i="1"/>
  <c r="AC865" i="1"/>
  <c r="AD865" i="1"/>
  <c r="AN867" i="1"/>
  <c r="AD864" i="1"/>
  <c r="AS876" i="1"/>
  <c r="AT876" i="1"/>
  <c r="AK803" i="1"/>
  <c r="AL803" i="1"/>
  <c r="AL804" i="1"/>
  <c r="U867" i="1"/>
  <c r="Y865" i="1"/>
  <c r="W865" i="1"/>
  <c r="W866" i="1"/>
  <c r="V867" i="1"/>
  <c r="Z867" i="1"/>
  <c r="BA877" i="1"/>
  <c r="AE865" i="1"/>
  <c r="AZ877" i="1"/>
  <c r="AB867" i="1"/>
  <c r="AG867" i="1"/>
  <c r="AC866" i="1"/>
  <c r="AD866" i="1"/>
  <c r="AN868" i="1"/>
  <c r="AF865" i="1"/>
  <c r="AW879" i="1"/>
  <c r="BB879" i="1"/>
  <c r="AX878" i="1"/>
  <c r="AZ878" i="1"/>
  <c r="AP879" i="1"/>
  <c r="AU879" i="1"/>
  <c r="AQ878" i="1"/>
  <c r="AR878" i="1"/>
  <c r="AS877" i="1"/>
  <c r="AR877" i="1"/>
  <c r="AK804" i="1"/>
  <c r="AK805" i="1"/>
  <c r="U868" i="1"/>
  <c r="Y866" i="1"/>
  <c r="X866" i="1"/>
  <c r="X867" i="1"/>
  <c r="V868" i="1"/>
  <c r="Z868" i="1"/>
  <c r="AY878" i="1"/>
  <c r="BA878" i="1"/>
  <c r="AE866" i="1"/>
  <c r="AP880" i="1"/>
  <c r="AU880" i="1"/>
  <c r="AQ879" i="1"/>
  <c r="AS879" i="1"/>
  <c r="AB868" i="1"/>
  <c r="AG868" i="1"/>
  <c r="AC867" i="1"/>
  <c r="AD867" i="1"/>
  <c r="AW880" i="1"/>
  <c r="BB880" i="1"/>
  <c r="AX879" i="1"/>
  <c r="BA879" i="1"/>
  <c r="AN869" i="1"/>
  <c r="AF866" i="1"/>
  <c r="AS878" i="1"/>
  <c r="AT878" i="1"/>
  <c r="AL805" i="1"/>
  <c r="AK806" i="1"/>
  <c r="U869" i="1"/>
  <c r="Y867" i="1"/>
  <c r="W867" i="1"/>
  <c r="X868" i="1"/>
  <c r="V869" i="1"/>
  <c r="Z869" i="1"/>
  <c r="AE867" i="1"/>
  <c r="AW881" i="1"/>
  <c r="BB881" i="1"/>
  <c r="AX880" i="1"/>
  <c r="AY880" i="1"/>
  <c r="AY879" i="1"/>
  <c r="AZ879" i="1"/>
  <c r="AF867" i="1"/>
  <c r="AP881" i="1"/>
  <c r="AU881" i="1"/>
  <c r="AQ880" i="1"/>
  <c r="AR880" i="1"/>
  <c r="AB869" i="1"/>
  <c r="AG869" i="1"/>
  <c r="AC868" i="1"/>
  <c r="AE868" i="1"/>
  <c r="AN870" i="1"/>
  <c r="BA880" i="1"/>
  <c r="AT879" i="1"/>
  <c r="AR879" i="1"/>
  <c r="AL806" i="1"/>
  <c r="AK807" i="1"/>
  <c r="U870" i="1"/>
  <c r="Y868" i="1"/>
  <c r="W868" i="1"/>
  <c r="X869" i="1"/>
  <c r="V870" i="1"/>
  <c r="Z870" i="1"/>
  <c r="AZ880" i="1"/>
  <c r="AD868" i="1"/>
  <c r="AF868" i="1"/>
  <c r="AP882" i="1"/>
  <c r="AU882" i="1"/>
  <c r="AQ881" i="1"/>
  <c r="AT881" i="1"/>
  <c r="AB870" i="1"/>
  <c r="AG870" i="1"/>
  <c r="AC869" i="1"/>
  <c r="AD869" i="1"/>
  <c r="AN871" i="1"/>
  <c r="AW882" i="1"/>
  <c r="BB882" i="1"/>
  <c r="AX881" i="1"/>
  <c r="AY881" i="1"/>
  <c r="AT880" i="1"/>
  <c r="AS880" i="1"/>
  <c r="AL807" i="1"/>
  <c r="U871" i="1"/>
  <c r="Y869" i="1"/>
  <c r="W869" i="1"/>
  <c r="W870" i="1"/>
  <c r="V871" i="1"/>
  <c r="Z871" i="1"/>
  <c r="AF869" i="1"/>
  <c r="AE869" i="1"/>
  <c r="AB871" i="1"/>
  <c r="AG871" i="1"/>
  <c r="AC870" i="1"/>
  <c r="AF870" i="1"/>
  <c r="BA881" i="1"/>
  <c r="AZ881" i="1"/>
  <c r="AN872" i="1"/>
  <c r="AW883" i="1"/>
  <c r="BB883" i="1"/>
  <c r="AX882" i="1"/>
  <c r="AZ882" i="1"/>
  <c r="AP883" i="1"/>
  <c r="AU883" i="1"/>
  <c r="AQ882" i="1"/>
  <c r="AS882" i="1"/>
  <c r="AL808" i="1"/>
  <c r="AS881" i="1"/>
  <c r="AR881" i="1"/>
  <c r="AK808" i="1"/>
  <c r="AL809" i="1"/>
  <c r="U872" i="1"/>
  <c r="Y870" i="1"/>
  <c r="X870" i="1"/>
  <c r="X871" i="1"/>
  <c r="V872" i="1"/>
  <c r="Z872" i="1"/>
  <c r="AD870" i="1"/>
  <c r="AE870" i="1"/>
  <c r="AN873" i="1"/>
  <c r="AY882" i="1"/>
  <c r="BA882" i="1"/>
  <c r="AW884" i="1"/>
  <c r="BB884" i="1"/>
  <c r="AX883" i="1"/>
  <c r="AZ883" i="1"/>
  <c r="AP884" i="1"/>
  <c r="AU884" i="1"/>
  <c r="AQ883" i="1"/>
  <c r="AS883" i="1"/>
  <c r="AB872" i="1"/>
  <c r="AG872" i="1"/>
  <c r="AC871" i="1"/>
  <c r="AF871" i="1"/>
  <c r="AR882" i="1"/>
  <c r="AT882" i="1"/>
  <c r="AK809" i="1"/>
  <c r="U873" i="1"/>
  <c r="Y871" i="1"/>
  <c r="W871" i="1"/>
  <c r="X872" i="1"/>
  <c r="V873" i="1"/>
  <c r="Z873" i="1"/>
  <c r="AD871" i="1"/>
  <c r="AE871" i="1"/>
  <c r="AW885" i="1"/>
  <c r="BB885" i="1"/>
  <c r="AX884" i="1"/>
  <c r="AZ884" i="1"/>
  <c r="AP885" i="1"/>
  <c r="AU885" i="1"/>
  <c r="AQ884" i="1"/>
  <c r="AR884" i="1"/>
  <c r="AY883" i="1"/>
  <c r="AB873" i="1"/>
  <c r="AG873" i="1"/>
  <c r="AC872" i="1"/>
  <c r="AF872" i="1"/>
  <c r="AN874" i="1"/>
  <c r="BA883" i="1"/>
  <c r="AT883" i="1"/>
  <c r="AR883" i="1"/>
  <c r="AL810" i="1"/>
  <c r="AK810" i="1"/>
  <c r="AL811" i="1"/>
  <c r="U874" i="1"/>
  <c r="Y872" i="1"/>
  <c r="W872" i="1"/>
  <c r="W873" i="1"/>
  <c r="V874" i="1"/>
  <c r="Z874" i="1"/>
  <c r="BA884" i="1"/>
  <c r="AY884" i="1"/>
  <c r="AN875" i="1"/>
  <c r="AB874" i="1"/>
  <c r="AG874" i="1"/>
  <c r="AC873" i="1"/>
  <c r="AD873" i="1"/>
  <c r="AE872" i="1"/>
  <c r="AD872" i="1"/>
  <c r="AP886" i="1"/>
  <c r="AU886" i="1"/>
  <c r="AQ885" i="1"/>
  <c r="AT885" i="1"/>
  <c r="AW886" i="1"/>
  <c r="BB886" i="1"/>
  <c r="AX885" i="1"/>
  <c r="AY885" i="1"/>
  <c r="AT884" i="1"/>
  <c r="AS884" i="1"/>
  <c r="AK811" i="1"/>
  <c r="AK812" i="1"/>
  <c r="U875" i="1"/>
  <c r="Y873" i="1"/>
  <c r="X873" i="1"/>
  <c r="W874" i="1"/>
  <c r="V875" i="1"/>
  <c r="Z875" i="1"/>
  <c r="BA885" i="1"/>
  <c r="AE873" i="1"/>
  <c r="AZ885" i="1"/>
  <c r="AF873" i="1"/>
  <c r="AW887" i="1"/>
  <c r="BB887" i="1"/>
  <c r="AX886" i="1"/>
  <c r="BA886" i="1"/>
  <c r="AB875" i="1"/>
  <c r="AG875" i="1"/>
  <c r="AC874" i="1"/>
  <c r="AF874" i="1"/>
  <c r="AP887" i="1"/>
  <c r="AU887" i="1"/>
  <c r="AQ886" i="1"/>
  <c r="AT886" i="1"/>
  <c r="AN876" i="1"/>
  <c r="AS885" i="1"/>
  <c r="AR885" i="1"/>
  <c r="AK813" i="1"/>
  <c r="AL812" i="1"/>
  <c r="U876" i="1"/>
  <c r="Y874" i="1"/>
  <c r="X874" i="1"/>
  <c r="X875" i="1"/>
  <c r="V876" i="1"/>
  <c r="Z876" i="1"/>
  <c r="AY886" i="1"/>
  <c r="AP888" i="1"/>
  <c r="AU888" i="1"/>
  <c r="AQ887" i="1"/>
  <c r="AT887" i="1"/>
  <c r="AN877" i="1"/>
  <c r="AB876" i="1"/>
  <c r="AG876" i="1"/>
  <c r="AC875" i="1"/>
  <c r="AF875" i="1"/>
  <c r="AE874" i="1"/>
  <c r="AD874" i="1"/>
  <c r="AZ886" i="1"/>
  <c r="AW888" i="1"/>
  <c r="BB888" i="1"/>
  <c r="AX887" i="1"/>
  <c r="AZ887" i="1"/>
  <c r="AR886" i="1"/>
  <c r="AS886" i="1"/>
  <c r="AL813" i="1"/>
  <c r="AL814" i="1"/>
  <c r="U877" i="1"/>
  <c r="Y875" i="1"/>
  <c r="W875" i="1"/>
  <c r="X876" i="1"/>
  <c r="V877" i="1"/>
  <c r="Z877" i="1"/>
  <c r="BA887" i="1"/>
  <c r="AY887" i="1"/>
  <c r="AB877" i="1"/>
  <c r="AG877" i="1"/>
  <c r="AC876" i="1"/>
  <c r="AD876" i="1"/>
  <c r="AN878" i="1"/>
  <c r="AD875" i="1"/>
  <c r="AE875" i="1"/>
  <c r="AW889" i="1"/>
  <c r="BB889" i="1"/>
  <c r="AX888" i="1"/>
  <c r="BA888" i="1"/>
  <c r="AP889" i="1"/>
  <c r="AU889" i="1"/>
  <c r="AQ888" i="1"/>
  <c r="AR888" i="1"/>
  <c r="AS887" i="1"/>
  <c r="AR887" i="1"/>
  <c r="AK814" i="1"/>
  <c r="U878" i="1"/>
  <c r="Y876" i="1"/>
  <c r="W876" i="1"/>
  <c r="W877" i="1"/>
  <c r="V878" i="1"/>
  <c r="Z878" i="1"/>
  <c r="AF876" i="1"/>
  <c r="AE876" i="1"/>
  <c r="AZ888" i="1"/>
  <c r="AY888" i="1"/>
  <c r="AW890" i="1"/>
  <c r="BB890" i="1"/>
  <c r="AX889" i="1"/>
  <c r="AY889" i="1"/>
  <c r="AN879" i="1"/>
  <c r="AP890" i="1"/>
  <c r="AU890" i="1"/>
  <c r="AQ889" i="1"/>
  <c r="AT889" i="1"/>
  <c r="AB878" i="1"/>
  <c r="AG878" i="1"/>
  <c r="AC877" i="1"/>
  <c r="AE877" i="1"/>
  <c r="AT888" i="1"/>
  <c r="AS888" i="1"/>
  <c r="AK815" i="1"/>
  <c r="AL815" i="1"/>
  <c r="U879" i="1"/>
  <c r="Y877" i="1"/>
  <c r="X877" i="1"/>
  <c r="W878" i="1"/>
  <c r="V879" i="1"/>
  <c r="Z879" i="1"/>
  <c r="BA889" i="1"/>
  <c r="AZ889" i="1"/>
  <c r="AD877" i="1"/>
  <c r="AF877" i="1"/>
  <c r="AP891" i="1"/>
  <c r="AU891" i="1"/>
  <c r="AQ890" i="1"/>
  <c r="AT890" i="1"/>
  <c r="AN880" i="1"/>
  <c r="AB879" i="1"/>
  <c r="AG879" i="1"/>
  <c r="AC878" i="1"/>
  <c r="AD878" i="1"/>
  <c r="AW891" i="1"/>
  <c r="BB891" i="1"/>
  <c r="AX890" i="1"/>
  <c r="AZ890" i="1"/>
  <c r="AS889" i="1"/>
  <c r="AR889" i="1"/>
  <c r="AL816" i="1"/>
  <c r="AK816" i="1"/>
  <c r="AK817" i="1"/>
  <c r="U880" i="1"/>
  <c r="Y878" i="1"/>
  <c r="X878" i="1"/>
  <c r="X879" i="1"/>
  <c r="V880" i="1"/>
  <c r="W880" i="1"/>
  <c r="Z880" i="1"/>
  <c r="AW892" i="1"/>
  <c r="BB892" i="1"/>
  <c r="AX891" i="1"/>
  <c r="AZ891" i="1"/>
  <c r="AF878" i="1"/>
  <c r="AN881" i="1"/>
  <c r="AB880" i="1"/>
  <c r="AG880" i="1"/>
  <c r="AC879" i="1"/>
  <c r="AD879" i="1"/>
  <c r="AY890" i="1"/>
  <c r="AE878" i="1"/>
  <c r="BA890" i="1"/>
  <c r="AP892" i="1"/>
  <c r="AU892" i="1"/>
  <c r="AQ891" i="1"/>
  <c r="AS891" i="1"/>
  <c r="AY891" i="1"/>
  <c r="AR890" i="1"/>
  <c r="AS890" i="1"/>
  <c r="AL817" i="1"/>
  <c r="AK818" i="1"/>
  <c r="U881" i="1"/>
  <c r="Y879" i="1"/>
  <c r="W879" i="1"/>
  <c r="V881" i="1"/>
  <c r="Z881" i="1"/>
  <c r="AF879" i="1"/>
  <c r="AE879" i="1"/>
  <c r="BA891" i="1"/>
  <c r="AT891" i="1"/>
  <c r="AP893" i="1"/>
  <c r="AU893" i="1"/>
  <c r="AQ892" i="1"/>
  <c r="AS892" i="1"/>
  <c r="AN882" i="1"/>
  <c r="AW893" i="1"/>
  <c r="BB893" i="1"/>
  <c r="AX892" i="1"/>
  <c r="BA892" i="1"/>
  <c r="AB881" i="1"/>
  <c r="AG881" i="1"/>
  <c r="AC880" i="1"/>
  <c r="AF880" i="1"/>
  <c r="AR891" i="1"/>
  <c r="AL818" i="1"/>
  <c r="AK819" i="1"/>
  <c r="U882" i="1"/>
  <c r="Y880" i="1"/>
  <c r="X880" i="1"/>
  <c r="W881" i="1"/>
  <c r="V882" i="1"/>
  <c r="Z882" i="1"/>
  <c r="AE880" i="1"/>
  <c r="AB882" i="1"/>
  <c r="AG882" i="1"/>
  <c r="AC881" i="1"/>
  <c r="AE881" i="1"/>
  <c r="AN883" i="1"/>
  <c r="AD880" i="1"/>
  <c r="AW894" i="1"/>
  <c r="BB894" i="1"/>
  <c r="AX893" i="1"/>
  <c r="AY893" i="1"/>
  <c r="AY892" i="1"/>
  <c r="AZ892" i="1"/>
  <c r="AP894" i="1"/>
  <c r="AU894" i="1"/>
  <c r="AQ893" i="1"/>
  <c r="AR893" i="1"/>
  <c r="AR892" i="1"/>
  <c r="AT892" i="1"/>
  <c r="AL819" i="1"/>
  <c r="U883" i="1"/>
  <c r="Y881" i="1"/>
  <c r="X881" i="1"/>
  <c r="W882" i="1"/>
  <c r="V883" i="1"/>
  <c r="Z883" i="1"/>
  <c r="AZ893" i="1"/>
  <c r="BA893" i="1"/>
  <c r="AF881" i="1"/>
  <c r="AD881" i="1"/>
  <c r="AN884" i="1"/>
  <c r="AW895" i="1"/>
  <c r="BB895" i="1"/>
  <c r="AX894" i="1"/>
  <c r="AY894" i="1"/>
  <c r="AP895" i="1"/>
  <c r="AU895" i="1"/>
  <c r="AQ894" i="1"/>
  <c r="AT894" i="1"/>
  <c r="AB883" i="1"/>
  <c r="AG883" i="1"/>
  <c r="AC882" i="1"/>
  <c r="AF882" i="1"/>
  <c r="AT893" i="1"/>
  <c r="AS893" i="1"/>
  <c r="AK821" i="1"/>
  <c r="AL820" i="1"/>
  <c r="AK820" i="1"/>
  <c r="U884" i="1"/>
  <c r="Y882" i="1"/>
  <c r="X882" i="1"/>
  <c r="W883" i="1"/>
  <c r="V884" i="1"/>
  <c r="Z884" i="1"/>
  <c r="BA894" i="1"/>
  <c r="AZ894" i="1"/>
  <c r="AE882" i="1"/>
  <c r="AD882" i="1"/>
  <c r="AP896" i="1"/>
  <c r="AU896" i="1"/>
  <c r="AQ895" i="1"/>
  <c r="AR895" i="1"/>
  <c r="AW896" i="1"/>
  <c r="BB896" i="1"/>
  <c r="AX895" i="1"/>
  <c r="AY895" i="1"/>
  <c r="AB884" i="1"/>
  <c r="AG884" i="1"/>
  <c r="AC883" i="1"/>
  <c r="AE883" i="1"/>
  <c r="AN885" i="1"/>
  <c r="AS894" i="1"/>
  <c r="AR894" i="1"/>
  <c r="AL822" i="1"/>
  <c r="AL821" i="1"/>
  <c r="U885" i="1"/>
  <c r="Y883" i="1"/>
  <c r="X883" i="1"/>
  <c r="W884" i="1"/>
  <c r="V885" i="1"/>
  <c r="Z885" i="1"/>
  <c r="AB885" i="1"/>
  <c r="AG885" i="1"/>
  <c r="AC884" i="1"/>
  <c r="AF884" i="1"/>
  <c r="AW897" i="1"/>
  <c r="BB897" i="1"/>
  <c r="AX896" i="1"/>
  <c r="BA896" i="1"/>
  <c r="AN886" i="1"/>
  <c r="AD883" i="1"/>
  <c r="AZ895" i="1"/>
  <c r="AF883" i="1"/>
  <c r="BA895" i="1"/>
  <c r="AP897" i="1"/>
  <c r="AU897" i="1"/>
  <c r="AQ896" i="1"/>
  <c r="AS896" i="1"/>
  <c r="AT895" i="1"/>
  <c r="AK822" i="1"/>
  <c r="AS895" i="1"/>
  <c r="U886" i="1"/>
  <c r="Y884" i="1"/>
  <c r="X884" i="1"/>
  <c r="X885" i="1"/>
  <c r="V886" i="1"/>
  <c r="Z886" i="1"/>
  <c r="AY896" i="1"/>
  <c r="AZ896" i="1"/>
  <c r="AE884" i="1"/>
  <c r="AD884" i="1"/>
  <c r="AP898" i="1"/>
  <c r="AU898" i="1"/>
  <c r="AQ897" i="1"/>
  <c r="AR897" i="1"/>
  <c r="AW898" i="1"/>
  <c r="BB898" i="1"/>
  <c r="AX897" i="1"/>
  <c r="AY897" i="1"/>
  <c r="AN887" i="1"/>
  <c r="AB886" i="1"/>
  <c r="AG886" i="1"/>
  <c r="AC885" i="1"/>
  <c r="AE885" i="1"/>
  <c r="AT896" i="1"/>
  <c r="AR896" i="1"/>
  <c r="AK823" i="1"/>
  <c r="AL823" i="1"/>
  <c r="AL824" i="1"/>
  <c r="U887" i="1"/>
  <c r="Y885" i="1"/>
  <c r="W885" i="1"/>
  <c r="W886" i="1"/>
  <c r="V887" i="1"/>
  <c r="Z887" i="1"/>
  <c r="AN888" i="1"/>
  <c r="AW899" i="1"/>
  <c r="BB899" i="1"/>
  <c r="AX898" i="1"/>
  <c r="BA898" i="1"/>
  <c r="AF885" i="1"/>
  <c r="AZ897" i="1"/>
  <c r="AB887" i="1"/>
  <c r="AG887" i="1"/>
  <c r="AC886" i="1"/>
  <c r="AD886" i="1"/>
  <c r="AD885" i="1"/>
  <c r="BA897" i="1"/>
  <c r="AP899" i="1"/>
  <c r="AU899" i="1"/>
  <c r="AQ898" i="1"/>
  <c r="AT898" i="1"/>
  <c r="AT897" i="1"/>
  <c r="AS897" i="1"/>
  <c r="AK824" i="1"/>
  <c r="AK825" i="1"/>
  <c r="U888" i="1"/>
  <c r="Y886" i="1"/>
  <c r="X886" i="1"/>
  <c r="X887" i="1"/>
  <c r="V888" i="1"/>
  <c r="Z888" i="1"/>
  <c r="AZ898" i="1"/>
  <c r="AY898" i="1"/>
  <c r="AP900" i="1"/>
  <c r="AU900" i="1"/>
  <c r="AQ899" i="1"/>
  <c r="AR899" i="1"/>
  <c r="AW900" i="1"/>
  <c r="BB900" i="1"/>
  <c r="AX899" i="1"/>
  <c r="BA899" i="1"/>
  <c r="AE886" i="1"/>
  <c r="AB888" i="1"/>
  <c r="AG888" i="1"/>
  <c r="AC887" i="1"/>
  <c r="AE887" i="1"/>
  <c r="AF886" i="1"/>
  <c r="AN889" i="1"/>
  <c r="AR898" i="1"/>
  <c r="AS898" i="1"/>
  <c r="AK826" i="1"/>
  <c r="AL825" i="1"/>
  <c r="U889" i="1"/>
  <c r="Y887" i="1"/>
  <c r="W887" i="1"/>
  <c r="W888" i="1"/>
  <c r="V889" i="1"/>
  <c r="Z889" i="1"/>
  <c r="AZ899" i="1"/>
  <c r="AF887" i="1"/>
  <c r="AY899" i="1"/>
  <c r="AD887" i="1"/>
  <c r="AB889" i="1"/>
  <c r="AG889" i="1"/>
  <c r="AC888" i="1"/>
  <c r="AE888" i="1"/>
  <c r="AN890" i="1"/>
  <c r="AW901" i="1"/>
  <c r="BB901" i="1"/>
  <c r="AX900" i="1"/>
  <c r="BA900" i="1"/>
  <c r="AP901" i="1"/>
  <c r="AU901" i="1"/>
  <c r="AQ900" i="1"/>
  <c r="AT900" i="1"/>
  <c r="AS899" i="1"/>
  <c r="AT899" i="1"/>
  <c r="AL826" i="1"/>
  <c r="AK827" i="1"/>
  <c r="U890" i="1"/>
  <c r="Y888" i="1"/>
  <c r="X888" i="1"/>
  <c r="X889" i="1"/>
  <c r="V890" i="1"/>
  <c r="Z890" i="1"/>
  <c r="AY900" i="1"/>
  <c r="AZ900" i="1"/>
  <c r="AD888" i="1"/>
  <c r="AF888" i="1"/>
  <c r="AW902" i="1"/>
  <c r="BB902" i="1"/>
  <c r="AX901" i="1"/>
  <c r="AZ901" i="1"/>
  <c r="AN891" i="1"/>
  <c r="AP902" i="1"/>
  <c r="AU902" i="1"/>
  <c r="AQ901" i="1"/>
  <c r="AR901" i="1"/>
  <c r="AB890" i="1"/>
  <c r="AG890" i="1"/>
  <c r="AC889" i="1"/>
  <c r="AD889" i="1"/>
  <c r="AS900" i="1"/>
  <c r="AR900" i="1"/>
  <c r="AL827" i="1"/>
  <c r="AK828" i="1"/>
  <c r="U891" i="1"/>
  <c r="Y889" i="1"/>
  <c r="W889" i="1"/>
  <c r="W890" i="1"/>
  <c r="V891" i="1"/>
  <c r="Z891" i="1"/>
  <c r="AY901" i="1"/>
  <c r="AP903" i="1"/>
  <c r="AU903" i="1"/>
  <c r="AQ902" i="1"/>
  <c r="AT902" i="1"/>
  <c r="AN892" i="1"/>
  <c r="AB891" i="1"/>
  <c r="AG891" i="1"/>
  <c r="AC890" i="1"/>
  <c r="AE890" i="1"/>
  <c r="AF889" i="1"/>
  <c r="AE889" i="1"/>
  <c r="BA901" i="1"/>
  <c r="AW903" i="1"/>
  <c r="BB903" i="1"/>
  <c r="AX902" i="1"/>
  <c r="BA902" i="1"/>
  <c r="AT901" i="1"/>
  <c r="AS901" i="1"/>
  <c r="AL828" i="1"/>
  <c r="AK829" i="1"/>
  <c r="U892" i="1"/>
  <c r="Y890" i="1"/>
  <c r="X890" i="1"/>
  <c r="W891" i="1"/>
  <c r="V892" i="1"/>
  <c r="Z892" i="1"/>
  <c r="AZ902" i="1"/>
  <c r="AF890" i="1"/>
  <c r="AY902" i="1"/>
  <c r="AB892" i="1"/>
  <c r="AG892" i="1"/>
  <c r="AC891" i="1"/>
  <c r="AE891" i="1"/>
  <c r="AW904" i="1"/>
  <c r="BB904" i="1"/>
  <c r="AX903" i="1"/>
  <c r="AY903" i="1"/>
  <c r="AP904" i="1"/>
  <c r="AU904" i="1"/>
  <c r="AQ903" i="1"/>
  <c r="AR903" i="1"/>
  <c r="AN893" i="1"/>
  <c r="AD890" i="1"/>
  <c r="AR902" i="1"/>
  <c r="AS902" i="1"/>
  <c r="AL829" i="1"/>
  <c r="AL830" i="1"/>
  <c r="U893" i="1"/>
  <c r="Y891" i="1"/>
  <c r="X891" i="1"/>
  <c r="X892" i="1"/>
  <c r="V893" i="1"/>
  <c r="Z893" i="1"/>
  <c r="BA903" i="1"/>
  <c r="AZ903" i="1"/>
  <c r="AD891" i="1"/>
  <c r="AF891" i="1"/>
  <c r="AW905" i="1"/>
  <c r="BB905" i="1"/>
  <c r="AX904" i="1"/>
  <c r="BA904" i="1"/>
  <c r="AB893" i="1"/>
  <c r="AG893" i="1"/>
  <c r="AC892" i="1"/>
  <c r="AF892" i="1"/>
  <c r="AP905" i="1"/>
  <c r="AU905" i="1"/>
  <c r="AQ904" i="1"/>
  <c r="AS904" i="1"/>
  <c r="AN894" i="1"/>
  <c r="AT903" i="1"/>
  <c r="AS903" i="1"/>
  <c r="AK830" i="1"/>
  <c r="U894" i="1"/>
  <c r="Y892" i="1"/>
  <c r="W892" i="1"/>
  <c r="X893" i="1"/>
  <c r="V894" i="1"/>
  <c r="Z894" i="1"/>
  <c r="AY904" i="1"/>
  <c r="AE892" i="1"/>
  <c r="AN895" i="1"/>
  <c r="AP906" i="1"/>
  <c r="AU906" i="1"/>
  <c r="AQ905" i="1"/>
  <c r="AR905" i="1"/>
  <c r="AB894" i="1"/>
  <c r="AG894" i="1"/>
  <c r="AC893" i="1"/>
  <c r="AD893" i="1"/>
  <c r="AD892" i="1"/>
  <c r="AZ904" i="1"/>
  <c r="AW906" i="1"/>
  <c r="BB906" i="1"/>
  <c r="AX905" i="1"/>
  <c r="BA905" i="1"/>
  <c r="AR904" i="1"/>
  <c r="AT904" i="1"/>
  <c r="AK831" i="1"/>
  <c r="AL831" i="1"/>
  <c r="AK832" i="1"/>
  <c r="U895" i="1"/>
  <c r="Y893" i="1"/>
  <c r="W893" i="1"/>
  <c r="X894" i="1"/>
  <c r="V895" i="1"/>
  <c r="Z895" i="1"/>
  <c r="AY905" i="1"/>
  <c r="AE893" i="1"/>
  <c r="AF893" i="1"/>
  <c r="AZ905" i="1"/>
  <c r="AP907" i="1"/>
  <c r="AU907" i="1"/>
  <c r="AQ906" i="1"/>
  <c r="AT906" i="1"/>
  <c r="AB895" i="1"/>
  <c r="AG895" i="1"/>
  <c r="AC894" i="1"/>
  <c r="AD894" i="1"/>
  <c r="AW907" i="1"/>
  <c r="BB907" i="1"/>
  <c r="AX906" i="1"/>
  <c r="BA906" i="1"/>
  <c r="AN896" i="1"/>
  <c r="AS905" i="1"/>
  <c r="AT905" i="1"/>
  <c r="AL832" i="1"/>
  <c r="U896" i="1"/>
  <c r="Y894" i="1"/>
  <c r="W894" i="1"/>
  <c r="W895" i="1"/>
  <c r="V896" i="1"/>
  <c r="Z896" i="1"/>
  <c r="AE894" i="1"/>
  <c r="AF894" i="1"/>
  <c r="AY906" i="1"/>
  <c r="AW908" i="1"/>
  <c r="BB908" i="1"/>
  <c r="AX907" i="1"/>
  <c r="AZ907" i="1"/>
  <c r="AP908" i="1"/>
  <c r="AU908" i="1"/>
  <c r="AQ907" i="1"/>
  <c r="AS907" i="1"/>
  <c r="AB896" i="1"/>
  <c r="AG896" i="1"/>
  <c r="AC895" i="1"/>
  <c r="AF895" i="1"/>
  <c r="AZ906" i="1"/>
  <c r="AN897" i="1"/>
  <c r="AR906" i="1"/>
  <c r="AS906" i="1"/>
  <c r="AK833" i="1"/>
  <c r="AL833" i="1"/>
  <c r="AL834" i="1"/>
  <c r="U897" i="1"/>
  <c r="Y895" i="1"/>
  <c r="X895" i="1"/>
  <c r="X896" i="1"/>
  <c r="V897" i="1"/>
  <c r="Z897" i="1"/>
  <c r="AD895" i="1"/>
  <c r="BA907" i="1"/>
  <c r="AE895" i="1"/>
  <c r="AB897" i="1"/>
  <c r="AG897" i="1"/>
  <c r="AC896" i="1"/>
  <c r="AF896" i="1"/>
  <c r="AP909" i="1"/>
  <c r="AU909" i="1"/>
  <c r="AQ908" i="1"/>
  <c r="AR908" i="1"/>
  <c r="AN898" i="1"/>
  <c r="AY907" i="1"/>
  <c r="AW909" i="1"/>
  <c r="BB909" i="1"/>
  <c r="AX908" i="1"/>
  <c r="AZ908" i="1"/>
  <c r="AT907" i="1"/>
  <c r="AR907" i="1"/>
  <c r="AK834" i="1"/>
  <c r="U898" i="1"/>
  <c r="Y896" i="1"/>
  <c r="W896" i="1"/>
  <c r="X897" i="1"/>
  <c r="V898" i="1"/>
  <c r="Z898" i="1"/>
  <c r="AY908" i="1"/>
  <c r="BA908" i="1"/>
  <c r="AD896" i="1"/>
  <c r="AE896" i="1"/>
  <c r="AN899" i="1"/>
  <c r="AW910" i="1"/>
  <c r="BB910" i="1"/>
  <c r="AX909" i="1"/>
  <c r="AY909" i="1"/>
  <c r="AP910" i="1"/>
  <c r="AU910" i="1"/>
  <c r="AQ909" i="1"/>
  <c r="AR909" i="1"/>
  <c r="AB898" i="1"/>
  <c r="AG898" i="1"/>
  <c r="AC897" i="1"/>
  <c r="AD897" i="1"/>
  <c r="AS908" i="1"/>
  <c r="AT908" i="1"/>
  <c r="AK835" i="1"/>
  <c r="AL835" i="1"/>
  <c r="U899" i="1"/>
  <c r="Y897" i="1"/>
  <c r="W897" i="1"/>
  <c r="W898" i="1"/>
  <c r="V899" i="1"/>
  <c r="Z899" i="1"/>
  <c r="BA909" i="1"/>
  <c r="AE897" i="1"/>
  <c r="AF897" i="1"/>
  <c r="AB899" i="1"/>
  <c r="AG899" i="1"/>
  <c r="AC898" i="1"/>
  <c r="AF898" i="1"/>
  <c r="AP911" i="1"/>
  <c r="AU911" i="1"/>
  <c r="AQ910" i="1"/>
  <c r="AT910" i="1"/>
  <c r="AZ909" i="1"/>
  <c r="AW911" i="1"/>
  <c r="BB911" i="1"/>
  <c r="AX910" i="1"/>
  <c r="BA910" i="1"/>
  <c r="AN900" i="1"/>
  <c r="AT909" i="1"/>
  <c r="AS909" i="1"/>
  <c r="AK836" i="1"/>
  <c r="AL836" i="1"/>
  <c r="AK837" i="1"/>
  <c r="U900" i="1"/>
  <c r="Y898" i="1"/>
  <c r="X898" i="1"/>
  <c r="W899" i="1"/>
  <c r="V900" i="1"/>
  <c r="Z900" i="1"/>
  <c r="AE898" i="1"/>
  <c r="AD898" i="1"/>
  <c r="AW912" i="1"/>
  <c r="BB912" i="1"/>
  <c r="AX911" i="1"/>
  <c r="AZ911" i="1"/>
  <c r="AP912" i="1"/>
  <c r="AU912" i="1"/>
  <c r="AQ911" i="1"/>
  <c r="AR911" i="1"/>
  <c r="AY910" i="1"/>
  <c r="AN901" i="1"/>
  <c r="AZ910" i="1"/>
  <c r="AB900" i="1"/>
  <c r="AG900" i="1"/>
  <c r="AC899" i="1"/>
  <c r="AE899" i="1"/>
  <c r="AR910" i="1"/>
  <c r="AS910" i="1"/>
  <c r="AL837" i="1"/>
  <c r="U901" i="1"/>
  <c r="Y899" i="1"/>
  <c r="X899" i="1"/>
  <c r="X900" i="1"/>
  <c r="V901" i="1"/>
  <c r="Z901" i="1"/>
  <c r="AD899" i="1"/>
  <c r="AF899" i="1"/>
  <c r="AN902" i="1"/>
  <c r="AP913" i="1"/>
  <c r="AU913" i="1"/>
  <c r="AQ912" i="1"/>
  <c r="AT912" i="1"/>
  <c r="AB901" i="1"/>
  <c r="AG901" i="1"/>
  <c r="AC900" i="1"/>
  <c r="AF900" i="1"/>
  <c r="AY911" i="1"/>
  <c r="BA911" i="1"/>
  <c r="AW913" i="1"/>
  <c r="BB913" i="1"/>
  <c r="AX912" i="1"/>
  <c r="BA912" i="1"/>
  <c r="AS911" i="1"/>
  <c r="AT911" i="1"/>
  <c r="AL838" i="1"/>
  <c r="AK838" i="1"/>
  <c r="U902" i="1"/>
  <c r="Y900" i="1"/>
  <c r="W900" i="1"/>
  <c r="W901" i="1"/>
  <c r="V902" i="1"/>
  <c r="Z902" i="1"/>
  <c r="AZ912" i="1"/>
  <c r="AD900" i="1"/>
  <c r="AB902" i="1"/>
  <c r="AG902" i="1"/>
  <c r="AC901" i="1"/>
  <c r="AF901" i="1"/>
  <c r="AE900" i="1"/>
  <c r="AY912" i="1"/>
  <c r="AP914" i="1"/>
  <c r="AU914" i="1"/>
  <c r="AQ913" i="1"/>
  <c r="AR913" i="1"/>
  <c r="AW914" i="1"/>
  <c r="BB914" i="1"/>
  <c r="AX913" i="1"/>
  <c r="BA913" i="1"/>
  <c r="AN903" i="1"/>
  <c r="AK839" i="1"/>
  <c r="AR912" i="1"/>
  <c r="AS912" i="1"/>
  <c r="AL839" i="1"/>
  <c r="AK840" i="1"/>
  <c r="U903" i="1"/>
  <c r="Y901" i="1"/>
  <c r="X901" i="1"/>
  <c r="W902" i="1"/>
  <c r="V903" i="1"/>
  <c r="Z903" i="1"/>
  <c r="AZ913" i="1"/>
  <c r="AY913" i="1"/>
  <c r="AE901" i="1"/>
  <c r="AD901" i="1"/>
  <c r="AW915" i="1"/>
  <c r="BB915" i="1"/>
  <c r="AX914" i="1"/>
  <c r="AY914" i="1"/>
  <c r="AP915" i="1"/>
  <c r="AU915" i="1"/>
  <c r="AQ914" i="1"/>
  <c r="AT914" i="1"/>
  <c r="AN904" i="1"/>
  <c r="AB903" i="1"/>
  <c r="AG903" i="1"/>
  <c r="AC902" i="1"/>
  <c r="AD902" i="1"/>
  <c r="AT913" i="1"/>
  <c r="AS913" i="1"/>
  <c r="AL841" i="1"/>
  <c r="AL840" i="1"/>
  <c r="U904" i="1"/>
  <c r="Y902" i="1"/>
  <c r="X902" i="1"/>
  <c r="W903" i="1"/>
  <c r="V904" i="1"/>
  <c r="Z904" i="1"/>
  <c r="BA914" i="1"/>
  <c r="AF902" i="1"/>
  <c r="AE902" i="1"/>
  <c r="AZ914" i="1"/>
  <c r="AP916" i="1"/>
  <c r="AU916" i="1"/>
  <c r="AQ915" i="1"/>
  <c r="AR915" i="1"/>
  <c r="AN905" i="1"/>
  <c r="AB904" i="1"/>
  <c r="AG904" i="1"/>
  <c r="AC903" i="1"/>
  <c r="AE903" i="1"/>
  <c r="AW916" i="1"/>
  <c r="BB916" i="1"/>
  <c r="AX915" i="1"/>
  <c r="AY915" i="1"/>
  <c r="AR914" i="1"/>
  <c r="AS914" i="1"/>
  <c r="AK841" i="1"/>
  <c r="U905" i="1"/>
  <c r="Y903" i="1"/>
  <c r="X903" i="1"/>
  <c r="X904" i="1"/>
  <c r="V905" i="1"/>
  <c r="Z905" i="1"/>
  <c r="BA915" i="1"/>
  <c r="AZ915" i="1"/>
  <c r="AB905" i="1"/>
  <c r="AG905" i="1"/>
  <c r="AC904" i="1"/>
  <c r="AF904" i="1"/>
  <c r="AW917" i="1"/>
  <c r="BB917" i="1"/>
  <c r="AX916" i="1"/>
  <c r="AY916" i="1"/>
  <c r="AF903" i="1"/>
  <c r="AN906" i="1"/>
  <c r="AD903" i="1"/>
  <c r="AP917" i="1"/>
  <c r="AU917" i="1"/>
  <c r="AQ916" i="1"/>
  <c r="AT916" i="1"/>
  <c r="AS915" i="1"/>
  <c r="AT915" i="1"/>
  <c r="AL842" i="1"/>
  <c r="AK842" i="1"/>
  <c r="AK843" i="1"/>
  <c r="U906" i="1"/>
  <c r="Y904" i="1"/>
  <c r="W904" i="1"/>
  <c r="W905" i="1"/>
  <c r="V906" i="1"/>
  <c r="Z906" i="1"/>
  <c r="AD904" i="1"/>
  <c r="AZ916" i="1"/>
  <c r="AN907" i="1"/>
  <c r="BA916" i="1"/>
  <c r="AW918" i="1"/>
  <c r="BB918" i="1"/>
  <c r="AX917" i="1"/>
  <c r="AZ917" i="1"/>
  <c r="AP918" i="1"/>
  <c r="AU918" i="1"/>
  <c r="AQ917" i="1"/>
  <c r="AS917" i="1"/>
  <c r="AE904" i="1"/>
  <c r="AB906" i="1"/>
  <c r="AG906" i="1"/>
  <c r="AC905" i="1"/>
  <c r="AF905" i="1"/>
  <c r="AR916" i="1"/>
  <c r="AS916" i="1"/>
  <c r="AL843" i="1"/>
  <c r="AL844" i="1"/>
  <c r="U907" i="1"/>
  <c r="Y905" i="1"/>
  <c r="X905" i="1"/>
  <c r="X906" i="1"/>
  <c r="V907" i="1"/>
  <c r="Z907" i="1"/>
  <c r="AD905" i="1"/>
  <c r="AY917" i="1"/>
  <c r="AE905" i="1"/>
  <c r="AP919" i="1"/>
  <c r="AU919" i="1"/>
  <c r="AQ918" i="1"/>
  <c r="AT918" i="1"/>
  <c r="AW919" i="1"/>
  <c r="BB919" i="1"/>
  <c r="AX918" i="1"/>
  <c r="AY918" i="1"/>
  <c r="AB907" i="1"/>
  <c r="AG907" i="1"/>
  <c r="AC906" i="1"/>
  <c r="AD906" i="1"/>
  <c r="BA917" i="1"/>
  <c r="AN908" i="1"/>
  <c r="AT917" i="1"/>
  <c r="AR917" i="1"/>
  <c r="AL845" i="1"/>
  <c r="AK844" i="1"/>
  <c r="U908" i="1"/>
  <c r="Y906" i="1"/>
  <c r="W906" i="1"/>
  <c r="W907" i="1"/>
  <c r="V908" i="1"/>
  <c r="Z908" i="1"/>
  <c r="AZ918" i="1"/>
  <c r="AB908" i="1"/>
  <c r="AG908" i="1"/>
  <c r="AC907" i="1"/>
  <c r="AF907" i="1"/>
  <c r="AF906" i="1"/>
  <c r="AE906" i="1"/>
  <c r="AW920" i="1"/>
  <c r="BB920" i="1"/>
  <c r="AX919" i="1"/>
  <c r="AY919" i="1"/>
  <c r="BA918" i="1"/>
  <c r="AN909" i="1"/>
  <c r="AP920" i="1"/>
  <c r="AU920" i="1"/>
  <c r="AQ919" i="1"/>
  <c r="AR919" i="1"/>
  <c r="AR918" i="1"/>
  <c r="AS918" i="1"/>
  <c r="AK845" i="1"/>
  <c r="AL846" i="1"/>
  <c r="U909" i="1"/>
  <c r="Y907" i="1"/>
  <c r="X907" i="1"/>
  <c r="X908" i="1"/>
  <c r="V909" i="1"/>
  <c r="Z909" i="1"/>
  <c r="AD907" i="1"/>
  <c r="AE907" i="1"/>
  <c r="BA919" i="1"/>
  <c r="AZ919" i="1"/>
  <c r="AP921" i="1"/>
  <c r="AU921" i="1"/>
  <c r="AQ920" i="1"/>
  <c r="AT920" i="1"/>
  <c r="AW921" i="1"/>
  <c r="BB921" i="1"/>
  <c r="AX920" i="1"/>
  <c r="BA920" i="1"/>
  <c r="AN910" i="1"/>
  <c r="AB909" i="1"/>
  <c r="AG909" i="1"/>
  <c r="AC908" i="1"/>
  <c r="AE908" i="1"/>
  <c r="AT919" i="1"/>
  <c r="AS919" i="1"/>
  <c r="AK846" i="1"/>
  <c r="AL847" i="1"/>
  <c r="U910" i="1"/>
  <c r="Y908" i="1"/>
  <c r="W908" i="1"/>
  <c r="X909" i="1"/>
  <c r="V910" i="1"/>
  <c r="Z910" i="1"/>
  <c r="AY920" i="1"/>
  <c r="AZ920" i="1"/>
  <c r="AF908" i="1"/>
  <c r="AD908" i="1"/>
  <c r="AW922" i="1"/>
  <c r="BB922" i="1"/>
  <c r="AX921" i="1"/>
  <c r="BA921" i="1"/>
  <c r="AN911" i="1"/>
  <c r="AB910" i="1"/>
  <c r="AG910" i="1"/>
  <c r="AC909" i="1"/>
  <c r="AD909" i="1"/>
  <c r="AP922" i="1"/>
  <c r="AU922" i="1"/>
  <c r="AQ921" i="1"/>
  <c r="AR921" i="1"/>
  <c r="AR920" i="1"/>
  <c r="AS920" i="1"/>
  <c r="AK847" i="1"/>
  <c r="AL848" i="1"/>
  <c r="U911" i="1"/>
  <c r="Y909" i="1"/>
  <c r="W909" i="1"/>
  <c r="X910" i="1"/>
  <c r="V911" i="1"/>
  <c r="Z911" i="1"/>
  <c r="AE909" i="1"/>
  <c r="AZ921" i="1"/>
  <c r="AN912" i="1"/>
  <c r="AP923" i="1"/>
  <c r="AU923" i="1"/>
  <c r="AQ922" i="1"/>
  <c r="AT922" i="1"/>
  <c r="AF909" i="1"/>
  <c r="AB911" i="1"/>
  <c r="AG911" i="1"/>
  <c r="AC910" i="1"/>
  <c r="AD910" i="1"/>
  <c r="AY921" i="1"/>
  <c r="AW923" i="1"/>
  <c r="BB923" i="1"/>
  <c r="AX922" i="1"/>
  <c r="AY922" i="1"/>
  <c r="AS921" i="1"/>
  <c r="AT921" i="1"/>
  <c r="AK848" i="1"/>
  <c r="AK849" i="1"/>
  <c r="U912" i="1"/>
  <c r="Y910" i="1"/>
  <c r="W910" i="1"/>
  <c r="W911" i="1"/>
  <c r="V912" i="1"/>
  <c r="Z912" i="1"/>
  <c r="AZ922" i="1"/>
  <c r="AE910" i="1"/>
  <c r="AF910" i="1"/>
  <c r="AP924" i="1"/>
  <c r="AU924" i="1"/>
  <c r="AQ923" i="1"/>
  <c r="AR923" i="1"/>
  <c r="AB912" i="1"/>
  <c r="AG912" i="1"/>
  <c r="AC911" i="1"/>
  <c r="AF911" i="1"/>
  <c r="AW924" i="1"/>
  <c r="BB924" i="1"/>
  <c r="AX923" i="1"/>
  <c r="BA923" i="1"/>
  <c r="BA922" i="1"/>
  <c r="AN913" i="1"/>
  <c r="AR922" i="1"/>
  <c r="AS922" i="1"/>
  <c r="AL850" i="1"/>
  <c r="AL849" i="1"/>
  <c r="U913" i="1"/>
  <c r="Y911" i="1"/>
  <c r="X911" i="1"/>
  <c r="X912" i="1"/>
  <c r="V913" i="1"/>
  <c r="Z913" i="1"/>
  <c r="AE911" i="1"/>
  <c r="AY923" i="1"/>
  <c r="AZ923" i="1"/>
  <c r="AD911" i="1"/>
  <c r="AW925" i="1"/>
  <c r="BB925" i="1"/>
  <c r="AX924" i="1"/>
  <c r="BA924" i="1"/>
  <c r="AB913" i="1"/>
  <c r="AG913" i="1"/>
  <c r="AC912" i="1"/>
  <c r="AE912" i="1"/>
  <c r="AN914" i="1"/>
  <c r="AP925" i="1"/>
  <c r="AU925" i="1"/>
  <c r="AQ924" i="1"/>
  <c r="AT924" i="1"/>
  <c r="AS923" i="1"/>
  <c r="AT923" i="1"/>
  <c r="AK850" i="1"/>
  <c r="AK851" i="1"/>
  <c r="U914" i="1"/>
  <c r="Y912" i="1"/>
  <c r="W912" i="1"/>
  <c r="X913" i="1"/>
  <c r="V914" i="1"/>
  <c r="Z914" i="1"/>
  <c r="AZ924" i="1"/>
  <c r="AF912" i="1"/>
  <c r="AD912" i="1"/>
  <c r="AW926" i="1"/>
  <c r="BB926" i="1"/>
  <c r="AX925" i="1"/>
  <c r="AY925" i="1"/>
  <c r="AP926" i="1"/>
  <c r="AU926" i="1"/>
  <c r="AQ925" i="1"/>
  <c r="AR925" i="1"/>
  <c r="AB914" i="1"/>
  <c r="AG914" i="1"/>
  <c r="AC913" i="1"/>
  <c r="AD913" i="1"/>
  <c r="AY924" i="1"/>
  <c r="AN915" i="1"/>
  <c r="AS924" i="1"/>
  <c r="AR924" i="1"/>
  <c r="AL851" i="1"/>
  <c r="AE913" i="1"/>
  <c r="U915" i="1"/>
  <c r="Y913" i="1"/>
  <c r="W913" i="1"/>
  <c r="X914" i="1"/>
  <c r="V915" i="1"/>
  <c r="Z915" i="1"/>
  <c r="AZ925" i="1"/>
  <c r="BA925" i="1"/>
  <c r="AN916" i="1"/>
  <c r="AW927" i="1"/>
  <c r="BB927" i="1"/>
  <c r="AX926" i="1"/>
  <c r="AZ926" i="1"/>
  <c r="AP927" i="1"/>
  <c r="AU927" i="1"/>
  <c r="AQ926" i="1"/>
  <c r="AT926" i="1"/>
  <c r="AB915" i="1"/>
  <c r="AG915" i="1"/>
  <c r="AC914" i="1"/>
  <c r="AE914" i="1"/>
  <c r="AF913" i="1"/>
  <c r="AS925" i="1"/>
  <c r="AT925" i="1"/>
  <c r="AK852" i="1"/>
  <c r="AL852" i="1"/>
  <c r="AK853" i="1"/>
  <c r="U916" i="1"/>
  <c r="Y914" i="1"/>
  <c r="W914" i="1"/>
  <c r="W915" i="1"/>
  <c r="V916" i="1"/>
  <c r="Z916" i="1"/>
  <c r="BA926" i="1"/>
  <c r="AY926" i="1"/>
  <c r="AB916" i="1"/>
  <c r="AG916" i="1"/>
  <c r="AC915" i="1"/>
  <c r="AD915" i="1"/>
  <c r="AP928" i="1"/>
  <c r="AU928" i="1"/>
  <c r="AQ927" i="1"/>
  <c r="AR927" i="1"/>
  <c r="AW928" i="1"/>
  <c r="BB928" i="1"/>
  <c r="AX927" i="1"/>
  <c r="AY927" i="1"/>
  <c r="AD914" i="1"/>
  <c r="AF914" i="1"/>
  <c r="AN917" i="1"/>
  <c r="AR926" i="1"/>
  <c r="AS926" i="1"/>
  <c r="AL854" i="1"/>
  <c r="AL853" i="1"/>
  <c r="U917" i="1"/>
  <c r="Y915" i="1"/>
  <c r="X915" i="1"/>
  <c r="X916" i="1"/>
  <c r="V917" i="1"/>
  <c r="Z917" i="1"/>
  <c r="AZ927" i="1"/>
  <c r="AE915" i="1"/>
  <c r="AF915" i="1"/>
  <c r="BA927" i="1"/>
  <c r="AW929" i="1"/>
  <c r="BB929" i="1"/>
  <c r="AX928" i="1"/>
  <c r="AY928" i="1"/>
  <c r="AN918" i="1"/>
  <c r="AP929" i="1"/>
  <c r="AU929" i="1"/>
  <c r="AQ928" i="1"/>
  <c r="AT928" i="1"/>
  <c r="AB917" i="1"/>
  <c r="AG917" i="1"/>
  <c r="AC916" i="1"/>
  <c r="AD916" i="1"/>
  <c r="AT927" i="1"/>
  <c r="AS927" i="1"/>
  <c r="AK854" i="1"/>
  <c r="U918" i="1"/>
  <c r="Y916" i="1"/>
  <c r="W916" i="1"/>
  <c r="X917" i="1"/>
  <c r="V918" i="1"/>
  <c r="Z918" i="1"/>
  <c r="BA928" i="1"/>
  <c r="AZ928" i="1"/>
  <c r="AF916" i="1"/>
  <c r="AE916" i="1"/>
  <c r="AP930" i="1"/>
  <c r="AU930" i="1"/>
  <c r="AQ929" i="1"/>
  <c r="AS929" i="1"/>
  <c r="AB918" i="1"/>
  <c r="AG918" i="1"/>
  <c r="AC917" i="1"/>
  <c r="AE917" i="1"/>
  <c r="AN919" i="1"/>
  <c r="AW930" i="1"/>
  <c r="BB930" i="1"/>
  <c r="AX929" i="1"/>
  <c r="AZ929" i="1"/>
  <c r="AR928" i="1"/>
  <c r="AS928" i="1"/>
  <c r="AK855" i="1"/>
  <c r="AL855" i="1"/>
  <c r="U919" i="1"/>
  <c r="Y917" i="1"/>
  <c r="W917" i="1"/>
  <c r="W918" i="1"/>
  <c r="V919" i="1"/>
  <c r="Z919" i="1"/>
  <c r="AF917" i="1"/>
  <c r="AD917" i="1"/>
  <c r="AN920" i="1"/>
  <c r="BA929" i="1"/>
  <c r="AB919" i="1"/>
  <c r="AG919" i="1"/>
  <c r="AC918" i="1"/>
  <c r="AD918" i="1"/>
  <c r="AY929" i="1"/>
  <c r="AW931" i="1"/>
  <c r="BB931" i="1"/>
  <c r="AX930" i="1"/>
  <c r="AZ930" i="1"/>
  <c r="AP931" i="1"/>
  <c r="AU931" i="1"/>
  <c r="AQ930" i="1"/>
  <c r="AR930" i="1"/>
  <c r="AT929" i="1"/>
  <c r="AR929" i="1"/>
  <c r="AK856" i="1"/>
  <c r="AL856" i="1"/>
  <c r="U920" i="1"/>
  <c r="Y918" i="1"/>
  <c r="X918" i="1"/>
  <c r="W919" i="1"/>
  <c r="V920" i="1"/>
  <c r="X920" i="1"/>
  <c r="Z920" i="1"/>
  <c r="AY930" i="1"/>
  <c r="AF918" i="1"/>
  <c r="BA930" i="1"/>
  <c r="AP932" i="1"/>
  <c r="AU932" i="1"/>
  <c r="AQ931" i="1"/>
  <c r="AR931" i="1"/>
  <c r="AN921" i="1"/>
  <c r="AB920" i="1"/>
  <c r="AG920" i="1"/>
  <c r="AC919" i="1"/>
  <c r="AE919" i="1"/>
  <c r="AE918" i="1"/>
  <c r="AW932" i="1"/>
  <c r="BB932" i="1"/>
  <c r="AX931" i="1"/>
  <c r="BA931" i="1"/>
  <c r="AS930" i="1"/>
  <c r="AT930" i="1"/>
  <c r="AL857" i="1"/>
  <c r="AK857" i="1"/>
  <c r="U921" i="1"/>
  <c r="Y919" i="1"/>
  <c r="X919" i="1"/>
  <c r="V921" i="1"/>
  <c r="Z921" i="1"/>
  <c r="AZ931" i="1"/>
  <c r="AF919" i="1"/>
  <c r="AN922" i="1"/>
  <c r="AP933" i="1"/>
  <c r="AU933" i="1"/>
  <c r="AQ932" i="1"/>
  <c r="AT932" i="1"/>
  <c r="AB921" i="1"/>
  <c r="AG921" i="1"/>
  <c r="AC920" i="1"/>
  <c r="AE920" i="1"/>
  <c r="AD919" i="1"/>
  <c r="AY931" i="1"/>
  <c r="AW933" i="1"/>
  <c r="BB933" i="1"/>
  <c r="AX932" i="1"/>
  <c r="BA932" i="1"/>
  <c r="AT931" i="1"/>
  <c r="AS931" i="1"/>
  <c r="AL859" i="1"/>
  <c r="AK858" i="1"/>
  <c r="AL858" i="1"/>
  <c r="U922" i="1"/>
  <c r="Y920" i="1"/>
  <c r="W920" i="1"/>
  <c r="X921" i="1"/>
  <c r="V922" i="1"/>
  <c r="Z922" i="1"/>
  <c r="AD920" i="1"/>
  <c r="AF920" i="1"/>
  <c r="AY932" i="1"/>
  <c r="AP934" i="1"/>
  <c r="AU934" i="1"/>
  <c r="AQ933" i="1"/>
  <c r="AR933" i="1"/>
  <c r="AZ932" i="1"/>
  <c r="AN923" i="1"/>
  <c r="AB922" i="1"/>
  <c r="AG922" i="1"/>
  <c r="AC921" i="1"/>
  <c r="AD921" i="1"/>
  <c r="AW934" i="1"/>
  <c r="BB934" i="1"/>
  <c r="AX933" i="1"/>
  <c r="AY933" i="1"/>
  <c r="AS932" i="1"/>
  <c r="AR932" i="1"/>
  <c r="AK859" i="1"/>
  <c r="AL860" i="1"/>
  <c r="U923" i="1"/>
  <c r="Y921" i="1"/>
  <c r="W921" i="1"/>
  <c r="X922" i="1"/>
  <c r="V923" i="1"/>
  <c r="Z923" i="1"/>
  <c r="AE921" i="1"/>
  <c r="AF921" i="1"/>
  <c r="AZ933" i="1"/>
  <c r="BA933" i="1"/>
  <c r="AN924" i="1"/>
  <c r="AW935" i="1"/>
  <c r="BB935" i="1"/>
  <c r="AX934" i="1"/>
  <c r="AY934" i="1"/>
  <c r="AB923" i="1"/>
  <c r="AG923" i="1"/>
  <c r="AC922" i="1"/>
  <c r="AD922" i="1"/>
  <c r="AP935" i="1"/>
  <c r="AU935" i="1"/>
  <c r="AQ934" i="1"/>
  <c r="AT934" i="1"/>
  <c r="AT933" i="1"/>
  <c r="AS933" i="1"/>
  <c r="AK861" i="1"/>
  <c r="AK860" i="1"/>
  <c r="U924" i="1"/>
  <c r="Y922" i="1"/>
  <c r="W922" i="1"/>
  <c r="W923" i="1"/>
  <c r="V924" i="1"/>
  <c r="Z924" i="1"/>
  <c r="AP936" i="1"/>
  <c r="AU936" i="1"/>
  <c r="AQ935" i="1"/>
  <c r="AR935" i="1"/>
  <c r="AF922" i="1"/>
  <c r="AB924" i="1"/>
  <c r="AG924" i="1"/>
  <c r="AC923" i="1"/>
  <c r="AE923" i="1"/>
  <c r="AE922" i="1"/>
  <c r="AW936" i="1"/>
  <c r="BB936" i="1"/>
  <c r="AX935" i="1"/>
  <c r="AY935" i="1"/>
  <c r="AZ934" i="1"/>
  <c r="BA934" i="1"/>
  <c r="AN925" i="1"/>
  <c r="AR934" i="1"/>
  <c r="AS934" i="1"/>
  <c r="AL862" i="1"/>
  <c r="AL861" i="1"/>
  <c r="U925" i="1"/>
  <c r="Y923" i="1"/>
  <c r="X923" i="1"/>
  <c r="X924" i="1"/>
  <c r="V925" i="1"/>
  <c r="Z925" i="1"/>
  <c r="AF923" i="1"/>
  <c r="AD923" i="1"/>
  <c r="AB925" i="1"/>
  <c r="AG925" i="1"/>
  <c r="AC924" i="1"/>
  <c r="AF924" i="1"/>
  <c r="AW937" i="1"/>
  <c r="BB937" i="1"/>
  <c r="AX936" i="1"/>
  <c r="BA936" i="1"/>
  <c r="AZ935" i="1"/>
  <c r="AN926" i="1"/>
  <c r="BA935" i="1"/>
  <c r="AP937" i="1"/>
  <c r="AU937" i="1"/>
  <c r="AQ936" i="1"/>
  <c r="AT936" i="1"/>
  <c r="AS935" i="1"/>
  <c r="AT935" i="1"/>
  <c r="AK862" i="1"/>
  <c r="U926" i="1"/>
  <c r="Y924" i="1"/>
  <c r="W924" i="1"/>
  <c r="X925" i="1"/>
  <c r="V926" i="1"/>
  <c r="Z926" i="1"/>
  <c r="AE924" i="1"/>
  <c r="AD924" i="1"/>
  <c r="AN927" i="1"/>
  <c r="AZ936" i="1"/>
  <c r="AY936" i="1"/>
  <c r="AW938" i="1"/>
  <c r="BB938" i="1"/>
  <c r="AX937" i="1"/>
  <c r="AZ937" i="1"/>
  <c r="AP938" i="1"/>
  <c r="AU938" i="1"/>
  <c r="AQ937" i="1"/>
  <c r="AR937" i="1"/>
  <c r="AB926" i="1"/>
  <c r="AG926" i="1"/>
  <c r="AC925" i="1"/>
  <c r="AE925" i="1"/>
  <c r="AR936" i="1"/>
  <c r="AS936" i="1"/>
  <c r="AK863" i="1"/>
  <c r="AL864" i="1"/>
  <c r="AL863" i="1"/>
  <c r="U927" i="1"/>
  <c r="Y925" i="1"/>
  <c r="W925" i="1"/>
  <c r="W926" i="1"/>
  <c r="V927" i="1"/>
  <c r="Z927" i="1"/>
  <c r="AY937" i="1"/>
  <c r="AD925" i="1"/>
  <c r="AF925" i="1"/>
  <c r="AP939" i="1"/>
  <c r="AU939" i="1"/>
  <c r="AQ938" i="1"/>
  <c r="AT938" i="1"/>
  <c r="AW939" i="1"/>
  <c r="BB939" i="1"/>
  <c r="AX938" i="1"/>
  <c r="BA938" i="1"/>
  <c r="BA937" i="1"/>
  <c r="AB927" i="1"/>
  <c r="AG927" i="1"/>
  <c r="AC926" i="1"/>
  <c r="AD926" i="1"/>
  <c r="AN928" i="1"/>
  <c r="AS937" i="1"/>
  <c r="AT937" i="1"/>
  <c r="AK864" i="1"/>
  <c r="AK865" i="1"/>
  <c r="U928" i="1"/>
  <c r="Y926" i="1"/>
  <c r="X926" i="1"/>
  <c r="X927" i="1"/>
  <c r="V928" i="1"/>
  <c r="Z928" i="1"/>
  <c r="AB928" i="1"/>
  <c r="AG928" i="1"/>
  <c r="AC927" i="1"/>
  <c r="AE927" i="1"/>
  <c r="AN929" i="1"/>
  <c r="AE926" i="1"/>
  <c r="AZ938" i="1"/>
  <c r="AW940" i="1"/>
  <c r="BB940" i="1"/>
  <c r="AX939" i="1"/>
  <c r="AY939" i="1"/>
  <c r="AY938" i="1"/>
  <c r="AF926" i="1"/>
  <c r="AP940" i="1"/>
  <c r="AU940" i="1"/>
  <c r="AQ939" i="1"/>
  <c r="AR939" i="1"/>
  <c r="AR938" i="1"/>
  <c r="AS938" i="1"/>
  <c r="AL865" i="1"/>
  <c r="AL866" i="1"/>
  <c r="AD927" i="1"/>
  <c r="U929" i="1"/>
  <c r="Y927" i="1"/>
  <c r="W927" i="1"/>
  <c r="X928" i="1"/>
  <c r="V929" i="1"/>
  <c r="Z929" i="1"/>
  <c r="AF927" i="1"/>
  <c r="BA939" i="1"/>
  <c r="AW941" i="1"/>
  <c r="BB941" i="1"/>
  <c r="AX940" i="1"/>
  <c r="BA940" i="1"/>
  <c r="AZ939" i="1"/>
  <c r="AN930" i="1"/>
  <c r="AP941" i="1"/>
  <c r="AU941" i="1"/>
  <c r="AQ940" i="1"/>
  <c r="AT940" i="1"/>
  <c r="AB929" i="1"/>
  <c r="AG929" i="1"/>
  <c r="AC928" i="1"/>
  <c r="AF928" i="1"/>
  <c r="AT939" i="1"/>
  <c r="AS939" i="1"/>
  <c r="AK866" i="1"/>
  <c r="AL867" i="1"/>
  <c r="U930" i="1"/>
  <c r="Y928" i="1"/>
  <c r="W928" i="1"/>
  <c r="X929" i="1"/>
  <c r="V930" i="1"/>
  <c r="Z930" i="1"/>
  <c r="AY940" i="1"/>
  <c r="AZ940" i="1"/>
  <c r="AE928" i="1"/>
  <c r="AD928" i="1"/>
  <c r="AP942" i="1"/>
  <c r="AU942" i="1"/>
  <c r="AQ941" i="1"/>
  <c r="AR941" i="1"/>
  <c r="AN931" i="1"/>
  <c r="AB930" i="1"/>
  <c r="AG930" i="1"/>
  <c r="AC929" i="1"/>
  <c r="AD929" i="1"/>
  <c r="AW942" i="1"/>
  <c r="BB942" i="1"/>
  <c r="AX941" i="1"/>
  <c r="BA941" i="1"/>
  <c r="AR940" i="1"/>
  <c r="AS940" i="1"/>
  <c r="AK867" i="1"/>
  <c r="U931" i="1"/>
  <c r="Y929" i="1"/>
  <c r="W929" i="1"/>
  <c r="W930" i="1"/>
  <c r="V931" i="1"/>
  <c r="Z931" i="1"/>
  <c r="AE929" i="1"/>
  <c r="AZ941" i="1"/>
  <c r="AN932" i="1"/>
  <c r="AY941" i="1"/>
  <c r="AF929" i="1"/>
  <c r="AW943" i="1"/>
  <c r="BB943" i="1"/>
  <c r="AX942" i="1"/>
  <c r="BA942" i="1"/>
  <c r="AB931" i="1"/>
  <c r="AG931" i="1"/>
  <c r="AC930" i="1"/>
  <c r="AE930" i="1"/>
  <c r="AP943" i="1"/>
  <c r="AU943" i="1"/>
  <c r="AQ942" i="1"/>
  <c r="AT942" i="1"/>
  <c r="AS941" i="1"/>
  <c r="AT941" i="1"/>
  <c r="AL868" i="1"/>
  <c r="AK868" i="1"/>
  <c r="AK869" i="1"/>
  <c r="U932" i="1"/>
  <c r="Y930" i="1"/>
  <c r="X930" i="1"/>
  <c r="W931" i="1"/>
  <c r="V932" i="1"/>
  <c r="Z932" i="1"/>
  <c r="AD930" i="1"/>
  <c r="AF930" i="1"/>
  <c r="AZ942" i="1"/>
  <c r="AY942" i="1"/>
  <c r="AW944" i="1"/>
  <c r="BB944" i="1"/>
  <c r="AX943" i="1"/>
  <c r="AY943" i="1"/>
  <c r="AN933" i="1"/>
  <c r="AB932" i="1"/>
  <c r="AG932" i="1"/>
  <c r="AC931" i="1"/>
  <c r="AF931" i="1"/>
  <c r="AP944" i="1"/>
  <c r="AU944" i="1"/>
  <c r="AQ943" i="1"/>
  <c r="AR943" i="1"/>
  <c r="AR942" i="1"/>
  <c r="AS942" i="1"/>
  <c r="AL869" i="1"/>
  <c r="AL870" i="1"/>
  <c r="U933" i="1"/>
  <c r="Y931" i="1"/>
  <c r="X931" i="1"/>
  <c r="X932" i="1"/>
  <c r="V933" i="1"/>
  <c r="Z933" i="1"/>
  <c r="AZ943" i="1"/>
  <c r="BA943" i="1"/>
  <c r="AE931" i="1"/>
  <c r="AD931" i="1"/>
  <c r="AN934" i="1"/>
  <c r="AP945" i="1"/>
  <c r="AU945" i="1"/>
  <c r="AQ944" i="1"/>
  <c r="AT944" i="1"/>
  <c r="AB933" i="1"/>
  <c r="AG933" i="1"/>
  <c r="AC932" i="1"/>
  <c r="AF932" i="1"/>
  <c r="AW945" i="1"/>
  <c r="BB945" i="1"/>
  <c r="AX944" i="1"/>
  <c r="BA944" i="1"/>
  <c r="AT943" i="1"/>
  <c r="AS943" i="1"/>
  <c r="AK870" i="1"/>
  <c r="U934" i="1"/>
  <c r="Y932" i="1"/>
  <c r="W932" i="1"/>
  <c r="W933" i="1"/>
  <c r="V934" i="1"/>
  <c r="Z934" i="1"/>
  <c r="AY944" i="1"/>
  <c r="AB934" i="1"/>
  <c r="AG934" i="1"/>
  <c r="AC933" i="1"/>
  <c r="AF933" i="1"/>
  <c r="AZ944" i="1"/>
  <c r="AD932" i="1"/>
  <c r="AP946" i="1"/>
  <c r="AU946" i="1"/>
  <c r="AQ945" i="1"/>
  <c r="AR945" i="1"/>
  <c r="AE932" i="1"/>
  <c r="AN935" i="1"/>
  <c r="AW946" i="1"/>
  <c r="BB946" i="1"/>
  <c r="AX945" i="1"/>
  <c r="AY945" i="1"/>
  <c r="AR944" i="1"/>
  <c r="AS944" i="1"/>
  <c r="AK871" i="1"/>
  <c r="AL871" i="1"/>
  <c r="AL872" i="1"/>
  <c r="U935" i="1"/>
  <c r="Y933" i="1"/>
  <c r="X933" i="1"/>
  <c r="W934" i="1"/>
  <c r="V935" i="1"/>
  <c r="Z935" i="1"/>
  <c r="AZ945" i="1"/>
  <c r="AD933" i="1"/>
  <c r="AE933" i="1"/>
  <c r="AN936" i="1"/>
  <c r="AP947" i="1"/>
  <c r="AU947" i="1"/>
  <c r="AQ946" i="1"/>
  <c r="AT946" i="1"/>
  <c r="AW947" i="1"/>
  <c r="BB947" i="1"/>
  <c r="AX946" i="1"/>
  <c r="AY946" i="1"/>
  <c r="BA945" i="1"/>
  <c r="AB935" i="1"/>
  <c r="AG935" i="1"/>
  <c r="AC934" i="1"/>
  <c r="AF934" i="1"/>
  <c r="AT945" i="1"/>
  <c r="AS945" i="1"/>
  <c r="AK872" i="1"/>
  <c r="U936" i="1"/>
  <c r="Y934" i="1"/>
  <c r="X934" i="1"/>
  <c r="W935" i="1"/>
  <c r="V936" i="1"/>
  <c r="Z936" i="1"/>
  <c r="AE934" i="1"/>
  <c r="BA946" i="1"/>
  <c r="AD934" i="1"/>
  <c r="AW948" i="1"/>
  <c r="BB948" i="1"/>
  <c r="AX947" i="1"/>
  <c r="AY947" i="1"/>
  <c r="AP948" i="1"/>
  <c r="AU948" i="1"/>
  <c r="AQ947" i="1"/>
  <c r="AS947" i="1"/>
  <c r="AZ946" i="1"/>
  <c r="AB936" i="1"/>
  <c r="AG936" i="1"/>
  <c r="AC935" i="1"/>
  <c r="AE935" i="1"/>
  <c r="AN937" i="1"/>
  <c r="AR946" i="1"/>
  <c r="AS946" i="1"/>
  <c r="AL873" i="1"/>
  <c r="AK873" i="1"/>
  <c r="AK874" i="1"/>
  <c r="U937" i="1"/>
  <c r="Y935" i="1"/>
  <c r="X935" i="1"/>
  <c r="X936" i="1"/>
  <c r="V937" i="1"/>
  <c r="Z937" i="1"/>
  <c r="BA947" i="1"/>
  <c r="AZ947" i="1"/>
  <c r="AP949" i="1"/>
  <c r="AU949" i="1"/>
  <c r="AQ948" i="1"/>
  <c r="AT948" i="1"/>
  <c r="AF935" i="1"/>
  <c r="AB937" i="1"/>
  <c r="AG937" i="1"/>
  <c r="AC936" i="1"/>
  <c r="AE936" i="1"/>
  <c r="AD935" i="1"/>
  <c r="AN938" i="1"/>
  <c r="AW949" i="1"/>
  <c r="BB949" i="1"/>
  <c r="AX948" i="1"/>
  <c r="BA948" i="1"/>
  <c r="AR947" i="1"/>
  <c r="AT947" i="1"/>
  <c r="AL874" i="1"/>
  <c r="AK875" i="1"/>
  <c r="U938" i="1"/>
  <c r="Y936" i="1"/>
  <c r="W936" i="1"/>
  <c r="X937" i="1"/>
  <c r="V938" i="1"/>
  <c r="Z938" i="1"/>
  <c r="AZ948" i="1"/>
  <c r="AY948" i="1"/>
  <c r="AF936" i="1"/>
  <c r="AD936" i="1"/>
  <c r="AN939" i="1"/>
  <c r="AB938" i="1"/>
  <c r="AG938" i="1"/>
  <c r="AC937" i="1"/>
  <c r="AD937" i="1"/>
  <c r="AW950" i="1"/>
  <c r="BB950" i="1"/>
  <c r="AX949" i="1"/>
  <c r="AY949" i="1"/>
  <c r="AP950" i="1"/>
  <c r="AU950" i="1"/>
  <c r="AQ949" i="1"/>
  <c r="AR949" i="1"/>
  <c r="AR948" i="1"/>
  <c r="AS948" i="1"/>
  <c r="AL875" i="1"/>
  <c r="AL876" i="1"/>
  <c r="U939" i="1"/>
  <c r="Y937" i="1"/>
  <c r="W937" i="1"/>
  <c r="X938" i="1"/>
  <c r="V939" i="1"/>
  <c r="Z939" i="1"/>
  <c r="AZ949" i="1"/>
  <c r="AE937" i="1"/>
  <c r="AF937" i="1"/>
  <c r="BA949" i="1"/>
  <c r="AB939" i="1"/>
  <c r="AG939" i="1"/>
  <c r="AC938" i="1"/>
  <c r="AE938" i="1"/>
  <c r="AW951" i="1"/>
  <c r="BB951" i="1"/>
  <c r="AX950" i="1"/>
  <c r="BA950" i="1"/>
  <c r="AP951" i="1"/>
  <c r="AU951" i="1"/>
  <c r="AQ950" i="1"/>
  <c r="AT950" i="1"/>
  <c r="AN940" i="1"/>
  <c r="AS949" i="1"/>
  <c r="AT949" i="1"/>
  <c r="AK876" i="1"/>
  <c r="AK877" i="1"/>
  <c r="U940" i="1"/>
  <c r="Y938" i="1"/>
  <c r="W938" i="1"/>
  <c r="W939" i="1"/>
  <c r="V940" i="1"/>
  <c r="X940" i="1"/>
  <c r="Z940" i="1"/>
  <c r="AY950" i="1"/>
  <c r="AD938" i="1"/>
  <c r="AF938" i="1"/>
  <c r="AZ950" i="1"/>
  <c r="AP952" i="1"/>
  <c r="AU952" i="1"/>
  <c r="AQ951" i="1"/>
  <c r="AR951" i="1"/>
  <c r="AB940" i="1"/>
  <c r="AG940" i="1"/>
  <c r="AC939" i="1"/>
  <c r="AF939" i="1"/>
  <c r="AN941" i="1"/>
  <c r="AW952" i="1"/>
  <c r="BB952" i="1"/>
  <c r="AX951" i="1"/>
  <c r="AY951" i="1"/>
  <c r="AR950" i="1"/>
  <c r="AS950" i="1"/>
  <c r="AL878" i="1"/>
  <c r="AL877" i="1"/>
  <c r="U941" i="1"/>
  <c r="Y939" i="1"/>
  <c r="X939" i="1"/>
  <c r="V941" i="1"/>
  <c r="Z941" i="1"/>
  <c r="AZ951" i="1"/>
  <c r="BA951" i="1"/>
  <c r="AW953" i="1"/>
  <c r="BB953" i="1"/>
  <c r="AX952" i="1"/>
  <c r="AY952" i="1"/>
  <c r="AN942" i="1"/>
  <c r="AD939" i="1"/>
  <c r="AB941" i="1"/>
  <c r="AG941" i="1"/>
  <c r="AC940" i="1"/>
  <c r="AE940" i="1"/>
  <c r="AP953" i="1"/>
  <c r="AU953" i="1"/>
  <c r="AQ952" i="1"/>
  <c r="AT952" i="1"/>
  <c r="AE939" i="1"/>
  <c r="AT951" i="1"/>
  <c r="AS951" i="1"/>
  <c r="AK878" i="1"/>
  <c r="U942" i="1"/>
  <c r="Y940" i="1"/>
  <c r="W940" i="1"/>
  <c r="W941" i="1"/>
  <c r="V942" i="1"/>
  <c r="X942" i="1"/>
  <c r="AD940" i="1"/>
  <c r="AF940" i="1"/>
  <c r="AZ952" i="1"/>
  <c r="BA952" i="1"/>
  <c r="AN943" i="1"/>
  <c r="AB942" i="1"/>
  <c r="AG942" i="1"/>
  <c r="AC941" i="1"/>
  <c r="AD941" i="1"/>
  <c r="AP954" i="1"/>
  <c r="AU954" i="1"/>
  <c r="AQ953" i="1"/>
  <c r="AS953" i="1"/>
  <c r="AW954" i="1"/>
  <c r="BB954" i="1"/>
  <c r="AX953" i="1"/>
  <c r="AZ953" i="1"/>
  <c r="AR952" i="1"/>
  <c r="AS952" i="1"/>
  <c r="AK879" i="1"/>
  <c r="AL879" i="1"/>
  <c r="U943" i="1"/>
  <c r="Y941" i="1"/>
  <c r="X941" i="1"/>
  <c r="Z942" i="1"/>
  <c r="V943" i="1"/>
  <c r="W943" i="1"/>
  <c r="AF941" i="1"/>
  <c r="AY953" i="1"/>
  <c r="BA953" i="1"/>
  <c r="AE941" i="1"/>
  <c r="AP955" i="1"/>
  <c r="AU955" i="1"/>
  <c r="AQ954" i="1"/>
  <c r="AT954" i="1"/>
  <c r="AB943" i="1"/>
  <c r="AG943" i="1"/>
  <c r="AC942" i="1"/>
  <c r="AD942" i="1"/>
  <c r="AW955" i="1"/>
  <c r="BB955" i="1"/>
  <c r="AX954" i="1"/>
  <c r="BA954" i="1"/>
  <c r="AN944" i="1"/>
  <c r="AR953" i="1"/>
  <c r="AT953" i="1"/>
  <c r="AL880" i="1"/>
  <c r="AL881" i="1"/>
  <c r="AK880" i="1"/>
  <c r="U944" i="1"/>
  <c r="Y942" i="1"/>
  <c r="W942" i="1"/>
  <c r="Z943" i="1"/>
  <c r="V944" i="1"/>
  <c r="X944" i="1"/>
  <c r="Z944" i="1"/>
  <c r="AB944" i="1"/>
  <c r="AG944" i="1"/>
  <c r="AC943" i="1"/>
  <c r="AE943" i="1"/>
  <c r="AW956" i="1"/>
  <c r="BB956" i="1"/>
  <c r="AX955" i="1"/>
  <c r="AZ955" i="1"/>
  <c r="AY954" i="1"/>
  <c r="AP956" i="1"/>
  <c r="AU956" i="1"/>
  <c r="AQ955" i="1"/>
  <c r="AR955" i="1"/>
  <c r="AZ954" i="1"/>
  <c r="AE942" i="1"/>
  <c r="AF942" i="1"/>
  <c r="AN945" i="1"/>
  <c r="AR954" i="1"/>
  <c r="AS954" i="1"/>
  <c r="AK881" i="1"/>
  <c r="AL882" i="1"/>
  <c r="U945" i="1"/>
  <c r="Y943" i="1"/>
  <c r="X943" i="1"/>
  <c r="V945" i="1"/>
  <c r="Z945" i="1"/>
  <c r="BA955" i="1"/>
  <c r="AF943" i="1"/>
  <c r="AD943" i="1"/>
  <c r="AN946" i="1"/>
  <c r="AW957" i="1"/>
  <c r="BB957" i="1"/>
  <c r="AX956" i="1"/>
  <c r="BA956" i="1"/>
  <c r="AP957" i="1"/>
  <c r="AU957" i="1"/>
  <c r="AQ956" i="1"/>
  <c r="AT956" i="1"/>
  <c r="AY955" i="1"/>
  <c r="AB945" i="1"/>
  <c r="AG945" i="1"/>
  <c r="AC944" i="1"/>
  <c r="AE944" i="1"/>
  <c r="AS955" i="1"/>
  <c r="AT955" i="1"/>
  <c r="AK882" i="1"/>
  <c r="U946" i="1"/>
  <c r="Y944" i="1"/>
  <c r="W944" i="1"/>
  <c r="W945" i="1"/>
  <c r="V946" i="1"/>
  <c r="Z946" i="1"/>
  <c r="AY956" i="1"/>
  <c r="AF944" i="1"/>
  <c r="AD944" i="1"/>
  <c r="AB946" i="1"/>
  <c r="AG946" i="1"/>
  <c r="AC945" i="1"/>
  <c r="AD945" i="1"/>
  <c r="AW958" i="1"/>
  <c r="BB958" i="1"/>
  <c r="AX957" i="1"/>
  <c r="BA957" i="1"/>
  <c r="AZ956" i="1"/>
  <c r="AP958" i="1"/>
  <c r="AU958" i="1"/>
  <c r="AQ957" i="1"/>
  <c r="AR957" i="1"/>
  <c r="AN947" i="1"/>
  <c r="AS956" i="1"/>
  <c r="AR956" i="1"/>
  <c r="AK883" i="1"/>
  <c r="AL883" i="1"/>
  <c r="AK884" i="1"/>
  <c r="U947" i="1"/>
  <c r="Y945" i="1"/>
  <c r="X945" i="1"/>
  <c r="X946" i="1"/>
  <c r="V947" i="1"/>
  <c r="Z947" i="1"/>
  <c r="AF945" i="1"/>
  <c r="AY957" i="1"/>
  <c r="AE945" i="1"/>
  <c r="AZ957" i="1"/>
  <c r="AW959" i="1"/>
  <c r="BB959" i="1"/>
  <c r="AX958" i="1"/>
  <c r="BA958" i="1"/>
  <c r="AN948" i="1"/>
  <c r="AP959" i="1"/>
  <c r="AU959" i="1"/>
  <c r="AQ958" i="1"/>
  <c r="AT958" i="1"/>
  <c r="AB947" i="1"/>
  <c r="AG947" i="1"/>
  <c r="AC946" i="1"/>
  <c r="AE946" i="1"/>
  <c r="AT957" i="1"/>
  <c r="AS957" i="1"/>
  <c r="AL884" i="1"/>
  <c r="AL885" i="1"/>
  <c r="U948" i="1"/>
  <c r="Y946" i="1"/>
  <c r="W946" i="1"/>
  <c r="W947" i="1"/>
  <c r="V948" i="1"/>
  <c r="Z948" i="1"/>
  <c r="AZ958" i="1"/>
  <c r="AY958" i="1"/>
  <c r="AF946" i="1"/>
  <c r="AD946" i="1"/>
  <c r="AB948" i="1"/>
  <c r="AG948" i="1"/>
  <c r="AC947" i="1"/>
  <c r="AF947" i="1"/>
  <c r="AW960" i="1"/>
  <c r="BB960" i="1"/>
  <c r="AX959" i="1"/>
  <c r="BA959" i="1"/>
  <c r="AP960" i="1"/>
  <c r="AU960" i="1"/>
  <c r="AQ959" i="1"/>
  <c r="AR959" i="1"/>
  <c r="AN949" i="1"/>
  <c r="AR958" i="1"/>
  <c r="AS958" i="1"/>
  <c r="AK885" i="1"/>
  <c r="U949" i="1"/>
  <c r="Y947" i="1"/>
  <c r="X947" i="1"/>
  <c r="X948" i="1"/>
  <c r="V949" i="1"/>
  <c r="Z949" i="1"/>
  <c r="AD947" i="1"/>
  <c r="AE947" i="1"/>
  <c r="AW961" i="1"/>
  <c r="BB961" i="1"/>
  <c r="AX960" i="1"/>
  <c r="BA960" i="1"/>
  <c r="AP961" i="1"/>
  <c r="AU961" i="1"/>
  <c r="AQ960" i="1"/>
  <c r="AT960" i="1"/>
  <c r="AN950" i="1"/>
  <c r="AY959" i="1"/>
  <c r="AZ959" i="1"/>
  <c r="AB949" i="1"/>
  <c r="AG949" i="1"/>
  <c r="AC948" i="1"/>
  <c r="AD948" i="1"/>
  <c r="AT959" i="1"/>
  <c r="AS959" i="1"/>
  <c r="AL886" i="1"/>
  <c r="AK886" i="1"/>
  <c r="U950" i="1"/>
  <c r="Y948" i="1"/>
  <c r="W948" i="1"/>
  <c r="X949" i="1"/>
  <c r="V950" i="1"/>
  <c r="Z950" i="1"/>
  <c r="AY960" i="1"/>
  <c r="AZ960" i="1"/>
  <c r="AE948" i="1"/>
  <c r="AF948" i="1"/>
  <c r="AP962" i="1"/>
  <c r="AU962" i="1"/>
  <c r="AQ961" i="1"/>
  <c r="AT961" i="1"/>
  <c r="AN951" i="1"/>
  <c r="AB950" i="1"/>
  <c r="AG950" i="1"/>
  <c r="AC949" i="1"/>
  <c r="AF949" i="1"/>
  <c r="AW962" i="1"/>
  <c r="BB962" i="1"/>
  <c r="AX961" i="1"/>
  <c r="AZ961" i="1"/>
  <c r="AK887" i="1"/>
  <c r="AS960" i="1"/>
  <c r="AR960" i="1"/>
  <c r="AL887" i="1"/>
  <c r="AK888" i="1"/>
  <c r="U951" i="1"/>
  <c r="Y949" i="1"/>
  <c r="W949" i="1"/>
  <c r="W950" i="1"/>
  <c r="V951" i="1"/>
  <c r="Z951" i="1"/>
  <c r="AD949" i="1"/>
  <c r="AE949" i="1"/>
  <c r="AW963" i="1"/>
  <c r="BB963" i="1"/>
  <c r="AX962" i="1"/>
  <c r="BA962" i="1"/>
  <c r="AY961" i="1"/>
  <c r="AN952" i="1"/>
  <c r="BA961" i="1"/>
  <c r="AB951" i="1"/>
  <c r="AG951" i="1"/>
  <c r="AC950" i="1"/>
  <c r="AD950" i="1"/>
  <c r="AP963" i="1"/>
  <c r="AU963" i="1"/>
  <c r="AQ962" i="1"/>
  <c r="AT962" i="1"/>
  <c r="AR961" i="1"/>
  <c r="AS961" i="1"/>
  <c r="AL888" i="1"/>
  <c r="AL889" i="1"/>
  <c r="U952" i="1"/>
  <c r="Y950" i="1"/>
  <c r="X950" i="1"/>
  <c r="W951" i="1"/>
  <c r="V952" i="1"/>
  <c r="Z952" i="1"/>
  <c r="AF950" i="1"/>
  <c r="AE950" i="1"/>
  <c r="AZ962" i="1"/>
  <c r="AP964" i="1"/>
  <c r="AU964" i="1"/>
  <c r="AQ963" i="1"/>
  <c r="AT963" i="1"/>
  <c r="AW964" i="1"/>
  <c r="BB964" i="1"/>
  <c r="AX963" i="1"/>
  <c r="AY963" i="1"/>
  <c r="AN953" i="1"/>
  <c r="AB952" i="1"/>
  <c r="AG952" i="1"/>
  <c r="AC951" i="1"/>
  <c r="AF951" i="1"/>
  <c r="AY962" i="1"/>
  <c r="AR962" i="1"/>
  <c r="AS962" i="1"/>
  <c r="AK889" i="1"/>
  <c r="AL890" i="1"/>
  <c r="U953" i="1"/>
  <c r="Y951" i="1"/>
  <c r="X951" i="1"/>
  <c r="X952" i="1"/>
  <c r="V953" i="1"/>
  <c r="Z953" i="1"/>
  <c r="AZ963" i="1"/>
  <c r="AE951" i="1"/>
  <c r="AD951" i="1"/>
  <c r="BA963" i="1"/>
  <c r="AN954" i="1"/>
  <c r="AB953" i="1"/>
  <c r="AG953" i="1"/>
  <c r="AC952" i="1"/>
  <c r="AE952" i="1"/>
  <c r="AW965" i="1"/>
  <c r="BB965" i="1"/>
  <c r="AX964" i="1"/>
  <c r="BA964" i="1"/>
  <c r="AP965" i="1"/>
  <c r="AU965" i="1"/>
  <c r="AQ964" i="1"/>
  <c r="AT964" i="1"/>
  <c r="AR963" i="1"/>
  <c r="AS963" i="1"/>
  <c r="AK890" i="1"/>
  <c r="AK891" i="1"/>
  <c r="U954" i="1"/>
  <c r="Y952" i="1"/>
  <c r="W952" i="1"/>
  <c r="W953" i="1"/>
  <c r="V954" i="1"/>
  <c r="Z954" i="1"/>
  <c r="AY964" i="1"/>
  <c r="AF952" i="1"/>
  <c r="AZ964" i="1"/>
  <c r="AD952" i="1"/>
  <c r="AW966" i="1"/>
  <c r="BB966" i="1"/>
  <c r="AX965" i="1"/>
  <c r="AY965" i="1"/>
  <c r="AB954" i="1"/>
  <c r="AG954" i="1"/>
  <c r="AC953" i="1"/>
  <c r="AD953" i="1"/>
  <c r="AP966" i="1"/>
  <c r="AU966" i="1"/>
  <c r="AQ965" i="1"/>
  <c r="AR965" i="1"/>
  <c r="AN955" i="1"/>
  <c r="AR964" i="1"/>
  <c r="AS964" i="1"/>
  <c r="AL891" i="1"/>
  <c r="AL892" i="1"/>
  <c r="U955" i="1"/>
  <c r="Y953" i="1"/>
  <c r="X953" i="1"/>
  <c r="X954" i="1"/>
  <c r="V955" i="1"/>
  <c r="Z955" i="1"/>
  <c r="AE953" i="1"/>
  <c r="AZ965" i="1"/>
  <c r="BA965" i="1"/>
  <c r="AP967" i="1"/>
  <c r="AU967" i="1"/>
  <c r="AQ966" i="1"/>
  <c r="AT966" i="1"/>
  <c r="AN956" i="1"/>
  <c r="AB955" i="1"/>
  <c r="AG955" i="1"/>
  <c r="AC954" i="1"/>
  <c r="AE954" i="1"/>
  <c r="AF953" i="1"/>
  <c r="AW967" i="1"/>
  <c r="BB967" i="1"/>
  <c r="AX966" i="1"/>
  <c r="BA966" i="1"/>
  <c r="AT965" i="1"/>
  <c r="AS965" i="1"/>
  <c r="AK892" i="1"/>
  <c r="AK893" i="1"/>
  <c r="U956" i="1"/>
  <c r="Y954" i="1"/>
  <c r="W954" i="1"/>
  <c r="W955" i="1"/>
  <c r="V956" i="1"/>
  <c r="Z956" i="1"/>
  <c r="AZ966" i="1"/>
  <c r="AY966" i="1"/>
  <c r="AF954" i="1"/>
  <c r="AD954" i="1"/>
  <c r="AN957" i="1"/>
  <c r="AW968" i="1"/>
  <c r="BB968" i="1"/>
  <c r="AX967" i="1"/>
  <c r="AY967" i="1"/>
  <c r="AB956" i="1"/>
  <c r="AG956" i="1"/>
  <c r="AC955" i="1"/>
  <c r="AF955" i="1"/>
  <c r="AP968" i="1"/>
  <c r="AU968" i="1"/>
  <c r="AQ967" i="1"/>
  <c r="AR967" i="1"/>
  <c r="AR966" i="1"/>
  <c r="AS966" i="1"/>
  <c r="AL893" i="1"/>
  <c r="U957" i="1"/>
  <c r="Y955" i="1"/>
  <c r="X955" i="1"/>
  <c r="X956" i="1"/>
  <c r="V957" i="1"/>
  <c r="Z957" i="1"/>
  <c r="BA967" i="1"/>
  <c r="AZ967" i="1"/>
  <c r="AD955" i="1"/>
  <c r="AN958" i="1"/>
  <c r="AE955" i="1"/>
  <c r="AP969" i="1"/>
  <c r="AU969" i="1"/>
  <c r="AQ968" i="1"/>
  <c r="AT968" i="1"/>
  <c r="AB957" i="1"/>
  <c r="AG957" i="1"/>
  <c r="AC956" i="1"/>
  <c r="AE956" i="1"/>
  <c r="AW969" i="1"/>
  <c r="BB969" i="1"/>
  <c r="AX968" i="1"/>
  <c r="BA968" i="1"/>
  <c r="AT967" i="1"/>
  <c r="AS967" i="1"/>
  <c r="AL894" i="1"/>
  <c r="AK894" i="1"/>
  <c r="U958" i="1"/>
  <c r="Y956" i="1"/>
  <c r="W956" i="1"/>
  <c r="X957" i="1"/>
  <c r="V958" i="1"/>
  <c r="Z958" i="1"/>
  <c r="AF956" i="1"/>
  <c r="AZ968" i="1"/>
  <c r="AD956" i="1"/>
  <c r="AY968" i="1"/>
  <c r="AP970" i="1"/>
  <c r="AU970" i="1"/>
  <c r="AQ969" i="1"/>
  <c r="AR969" i="1"/>
  <c r="AN959" i="1"/>
  <c r="AB958" i="1"/>
  <c r="AG958" i="1"/>
  <c r="AC957" i="1"/>
  <c r="AD957" i="1"/>
  <c r="AW970" i="1"/>
  <c r="BB970" i="1"/>
  <c r="AX969" i="1"/>
  <c r="BA969" i="1"/>
  <c r="AR968" i="1"/>
  <c r="AS968" i="1"/>
  <c r="AK895" i="1"/>
  <c r="AL895" i="1"/>
  <c r="AK896" i="1"/>
  <c r="U959" i="1"/>
  <c r="Y957" i="1"/>
  <c r="W957" i="1"/>
  <c r="X958" i="1"/>
  <c r="V959" i="1"/>
  <c r="Z959" i="1"/>
  <c r="AY969" i="1"/>
  <c r="AZ969" i="1"/>
  <c r="AE957" i="1"/>
  <c r="AW971" i="1"/>
  <c r="BB971" i="1"/>
  <c r="AX970" i="1"/>
  <c r="BA970" i="1"/>
  <c r="AF957" i="1"/>
  <c r="AN960" i="1"/>
  <c r="AB959" i="1"/>
  <c r="AG959" i="1"/>
  <c r="AC958" i="1"/>
  <c r="AD958" i="1"/>
  <c r="AP971" i="1"/>
  <c r="AU971" i="1"/>
  <c r="AQ970" i="1"/>
  <c r="AT970" i="1"/>
  <c r="AS969" i="1"/>
  <c r="AT969" i="1"/>
  <c r="AL896" i="1"/>
  <c r="AL897" i="1"/>
  <c r="U960" i="1"/>
  <c r="Y958" i="1"/>
  <c r="W958" i="1"/>
  <c r="W959" i="1"/>
  <c r="V960" i="1"/>
  <c r="Z960" i="1"/>
  <c r="AZ970" i="1"/>
  <c r="AE958" i="1"/>
  <c r="AY970" i="1"/>
  <c r="AB960" i="1"/>
  <c r="AG960" i="1"/>
  <c r="AC959" i="1"/>
  <c r="AE959" i="1"/>
  <c r="AN961" i="1"/>
  <c r="AF958" i="1"/>
  <c r="AP972" i="1"/>
  <c r="AU972" i="1"/>
  <c r="AQ971" i="1"/>
  <c r="AR971" i="1"/>
  <c r="AW972" i="1"/>
  <c r="BB972" i="1"/>
  <c r="AX971" i="1"/>
  <c r="AY971" i="1"/>
  <c r="AR970" i="1"/>
  <c r="AS970" i="1"/>
  <c r="AK897" i="1"/>
  <c r="U961" i="1"/>
  <c r="Y959" i="1"/>
  <c r="X959" i="1"/>
  <c r="X960" i="1"/>
  <c r="V961" i="1"/>
  <c r="Z961" i="1"/>
  <c r="BA971" i="1"/>
  <c r="AZ971" i="1"/>
  <c r="AD959" i="1"/>
  <c r="AF959" i="1"/>
  <c r="AP973" i="1"/>
  <c r="AU973" i="1"/>
  <c r="AQ972" i="1"/>
  <c r="AT972" i="1"/>
  <c r="AW973" i="1"/>
  <c r="BB973" i="1"/>
  <c r="AX972" i="1"/>
  <c r="AY972" i="1"/>
  <c r="AN962" i="1"/>
  <c r="AB961" i="1"/>
  <c r="AG961" i="1"/>
  <c r="AC960" i="1"/>
  <c r="AF960" i="1"/>
  <c r="AT971" i="1"/>
  <c r="AS971" i="1"/>
  <c r="AK898" i="1"/>
  <c r="AL898" i="1"/>
  <c r="AL899" i="1"/>
  <c r="U962" i="1"/>
  <c r="Y960" i="1"/>
  <c r="W960" i="1"/>
  <c r="W961" i="1"/>
  <c r="V962" i="1"/>
  <c r="Z962" i="1"/>
  <c r="BA972" i="1"/>
  <c r="AD960" i="1"/>
  <c r="AE960" i="1"/>
  <c r="AZ972" i="1"/>
  <c r="AW974" i="1"/>
  <c r="BB974" i="1"/>
  <c r="AX973" i="1"/>
  <c r="AY973" i="1"/>
  <c r="AN963" i="1"/>
  <c r="AB962" i="1"/>
  <c r="AG962" i="1"/>
  <c r="AC961" i="1"/>
  <c r="AD961" i="1"/>
  <c r="AP974" i="1"/>
  <c r="AU974" i="1"/>
  <c r="AQ973" i="1"/>
  <c r="AR973" i="1"/>
  <c r="AS972" i="1"/>
  <c r="AR972" i="1"/>
  <c r="AL900" i="1"/>
  <c r="AK899" i="1"/>
  <c r="U963" i="1"/>
  <c r="Y961" i="1"/>
  <c r="X961" i="1"/>
  <c r="W962" i="1"/>
  <c r="V963" i="1"/>
  <c r="Z963" i="1"/>
  <c r="BA973" i="1"/>
  <c r="AZ973" i="1"/>
  <c r="AP975" i="1"/>
  <c r="AU975" i="1"/>
  <c r="AQ974" i="1"/>
  <c r="AT974" i="1"/>
  <c r="AB963" i="1"/>
  <c r="AG963" i="1"/>
  <c r="AC962" i="1"/>
  <c r="AD962" i="1"/>
  <c r="AF961" i="1"/>
  <c r="AE961" i="1"/>
  <c r="AW975" i="1"/>
  <c r="BB975" i="1"/>
  <c r="AX974" i="1"/>
  <c r="AY974" i="1"/>
  <c r="AN964" i="1"/>
  <c r="AT973" i="1"/>
  <c r="AS973" i="1"/>
  <c r="AK900" i="1"/>
  <c r="U964" i="1"/>
  <c r="Y962" i="1"/>
  <c r="X962" i="1"/>
  <c r="W963" i="1"/>
  <c r="V964" i="1"/>
  <c r="Z964" i="1"/>
  <c r="AF962" i="1"/>
  <c r="AE962" i="1"/>
  <c r="AZ974" i="1"/>
  <c r="AW976" i="1"/>
  <c r="BB976" i="1"/>
  <c r="AX975" i="1"/>
  <c r="AY975" i="1"/>
  <c r="AB964" i="1"/>
  <c r="AG964" i="1"/>
  <c r="AC963" i="1"/>
  <c r="AF963" i="1"/>
  <c r="BA974" i="1"/>
  <c r="AN965" i="1"/>
  <c r="AP976" i="1"/>
  <c r="AU976" i="1"/>
  <c r="AQ975" i="1"/>
  <c r="AR975" i="1"/>
  <c r="AR974" i="1"/>
  <c r="AS974" i="1"/>
  <c r="AL901" i="1"/>
  <c r="AL902" i="1"/>
  <c r="AK901" i="1"/>
  <c r="U965" i="1"/>
  <c r="Y963" i="1"/>
  <c r="X963" i="1"/>
  <c r="W964" i="1"/>
  <c r="V965" i="1"/>
  <c r="Z965" i="1"/>
  <c r="BA975" i="1"/>
  <c r="AZ975" i="1"/>
  <c r="AE963" i="1"/>
  <c r="AD963" i="1"/>
  <c r="AB965" i="1"/>
  <c r="AG965" i="1"/>
  <c r="AC964" i="1"/>
  <c r="AD964" i="1"/>
  <c r="AP977" i="1"/>
  <c r="AU977" i="1"/>
  <c r="AQ976" i="1"/>
  <c r="AT976" i="1"/>
  <c r="AW977" i="1"/>
  <c r="BB977" i="1"/>
  <c r="AX976" i="1"/>
  <c r="AY976" i="1"/>
  <c r="AN966" i="1"/>
  <c r="AS975" i="1"/>
  <c r="AT975" i="1"/>
  <c r="AK902" i="1"/>
  <c r="AL903" i="1"/>
  <c r="U966" i="1"/>
  <c r="Y964" i="1"/>
  <c r="X964" i="1"/>
  <c r="X965" i="1"/>
  <c r="V966" i="1"/>
  <c r="Z966" i="1"/>
  <c r="AE964" i="1"/>
  <c r="AF964" i="1"/>
  <c r="AW978" i="1"/>
  <c r="BB978" i="1"/>
  <c r="AX977" i="1"/>
  <c r="AZ977" i="1"/>
  <c r="AZ976" i="1"/>
  <c r="AP978" i="1"/>
  <c r="AU978" i="1"/>
  <c r="AQ977" i="1"/>
  <c r="AR977" i="1"/>
  <c r="BA976" i="1"/>
  <c r="AN967" i="1"/>
  <c r="AB966" i="1"/>
  <c r="AG966" i="1"/>
  <c r="AC965" i="1"/>
  <c r="AE965" i="1"/>
  <c r="AS976" i="1"/>
  <c r="AR976" i="1"/>
  <c r="AK903" i="1"/>
  <c r="AK904" i="1"/>
  <c r="U967" i="1"/>
  <c r="Y965" i="1"/>
  <c r="W965" i="1"/>
  <c r="W966" i="1"/>
  <c r="V967" i="1"/>
  <c r="Z967" i="1"/>
  <c r="AF965" i="1"/>
  <c r="BA977" i="1"/>
  <c r="AY977" i="1"/>
  <c r="AD965" i="1"/>
  <c r="AP979" i="1"/>
  <c r="AU979" i="1"/>
  <c r="AQ978" i="1"/>
  <c r="AT978" i="1"/>
  <c r="AN968" i="1"/>
  <c r="AB967" i="1"/>
  <c r="AG967" i="1"/>
  <c r="AC966" i="1"/>
  <c r="AF966" i="1"/>
  <c r="AW979" i="1"/>
  <c r="BB979" i="1"/>
  <c r="AX978" i="1"/>
  <c r="AZ978" i="1"/>
  <c r="AT977" i="1"/>
  <c r="AS977" i="1"/>
  <c r="AL905" i="1"/>
  <c r="AL904" i="1"/>
  <c r="U968" i="1"/>
  <c r="Y966" i="1"/>
  <c r="X966" i="1"/>
  <c r="W967" i="1"/>
  <c r="V968" i="1"/>
  <c r="Z968" i="1"/>
  <c r="AB968" i="1"/>
  <c r="AG968" i="1"/>
  <c r="AC967" i="1"/>
  <c r="AE967" i="1"/>
  <c r="BA978" i="1"/>
  <c r="AN969" i="1"/>
  <c r="AE966" i="1"/>
  <c r="AD966" i="1"/>
  <c r="AY978" i="1"/>
  <c r="AW980" i="1"/>
  <c r="BB980" i="1"/>
  <c r="AX979" i="1"/>
  <c r="AY979" i="1"/>
  <c r="AP980" i="1"/>
  <c r="AU980" i="1"/>
  <c r="AQ979" i="1"/>
  <c r="AR979" i="1"/>
  <c r="AR978" i="1"/>
  <c r="AZ979" i="1"/>
  <c r="AS978" i="1"/>
  <c r="AK905" i="1"/>
  <c r="U969" i="1"/>
  <c r="Y967" i="1"/>
  <c r="X967" i="1"/>
  <c r="W968" i="1"/>
  <c r="V969" i="1"/>
  <c r="Z969" i="1"/>
  <c r="AF967" i="1"/>
  <c r="AN970" i="1"/>
  <c r="AP981" i="1"/>
  <c r="AU981" i="1"/>
  <c r="AQ980" i="1"/>
  <c r="AT980" i="1"/>
  <c r="AD967" i="1"/>
  <c r="BA979" i="1"/>
  <c r="AW981" i="1"/>
  <c r="BB981" i="1"/>
  <c r="AX980" i="1"/>
  <c r="BA980" i="1"/>
  <c r="AB969" i="1"/>
  <c r="AG969" i="1"/>
  <c r="AC968" i="1"/>
  <c r="AD968" i="1"/>
  <c r="AL906" i="1"/>
  <c r="AT979" i="1"/>
  <c r="AS979" i="1"/>
  <c r="AK906" i="1"/>
  <c r="U970" i="1"/>
  <c r="Y968" i="1"/>
  <c r="X968" i="1"/>
  <c r="W969" i="1"/>
  <c r="V970" i="1"/>
  <c r="Z970" i="1"/>
  <c r="AE968" i="1"/>
  <c r="AZ980" i="1"/>
  <c r="AW982" i="1"/>
  <c r="BB982" i="1"/>
  <c r="AX981" i="1"/>
  <c r="AY981" i="1"/>
  <c r="AF968" i="1"/>
  <c r="AY980" i="1"/>
  <c r="AP982" i="1"/>
  <c r="AU982" i="1"/>
  <c r="AQ981" i="1"/>
  <c r="AR981" i="1"/>
  <c r="AB970" i="1"/>
  <c r="AG970" i="1"/>
  <c r="AC969" i="1"/>
  <c r="AD969" i="1"/>
  <c r="AN971" i="1"/>
  <c r="AR980" i="1"/>
  <c r="AS980" i="1"/>
  <c r="AK907" i="1"/>
  <c r="AK908" i="1"/>
  <c r="AL907" i="1"/>
  <c r="U971" i="1"/>
  <c r="Y969" i="1"/>
  <c r="X969" i="1"/>
  <c r="W970" i="1"/>
  <c r="V971" i="1"/>
  <c r="Z971" i="1"/>
  <c r="BA981" i="1"/>
  <c r="AE969" i="1"/>
  <c r="AZ981" i="1"/>
  <c r="AP983" i="1"/>
  <c r="AU983" i="1"/>
  <c r="AQ982" i="1"/>
  <c r="AT982" i="1"/>
  <c r="AN972" i="1"/>
  <c r="AW983" i="1"/>
  <c r="BB983" i="1"/>
  <c r="AX982" i="1"/>
  <c r="AY982" i="1"/>
  <c r="AF969" i="1"/>
  <c r="AB971" i="1"/>
  <c r="AG971" i="1"/>
  <c r="AC970" i="1"/>
  <c r="AF970" i="1"/>
  <c r="AT981" i="1"/>
  <c r="AS981" i="1"/>
  <c r="AL908" i="1"/>
  <c r="AL909" i="1"/>
  <c r="U972" i="1"/>
  <c r="Y970" i="1"/>
  <c r="X970" i="1"/>
  <c r="W971" i="1"/>
  <c r="V972" i="1"/>
  <c r="Z972" i="1"/>
  <c r="BA982" i="1"/>
  <c r="AE970" i="1"/>
  <c r="AD970" i="1"/>
  <c r="AW984" i="1"/>
  <c r="BB984" i="1"/>
  <c r="AX983" i="1"/>
  <c r="AY983" i="1"/>
  <c r="AN973" i="1"/>
  <c r="AB972" i="1"/>
  <c r="AG972" i="1"/>
  <c r="AC971" i="1"/>
  <c r="AF971" i="1"/>
  <c r="AP984" i="1"/>
  <c r="AU984" i="1"/>
  <c r="AQ983" i="1"/>
  <c r="AR983" i="1"/>
  <c r="AZ982" i="1"/>
  <c r="AK909" i="1"/>
  <c r="AR982" i="1"/>
  <c r="AS982" i="1"/>
  <c r="U973" i="1"/>
  <c r="Y971" i="1"/>
  <c r="X971" i="1"/>
  <c r="X972" i="1"/>
  <c r="V973" i="1"/>
  <c r="Z973" i="1"/>
  <c r="AD971" i="1"/>
  <c r="BA983" i="1"/>
  <c r="AB973" i="1"/>
  <c r="AG973" i="1"/>
  <c r="AC972" i="1"/>
  <c r="AF972" i="1"/>
  <c r="AP985" i="1"/>
  <c r="AU985" i="1"/>
  <c r="AQ984" i="1"/>
  <c r="AT984" i="1"/>
  <c r="AN974" i="1"/>
  <c r="AZ983" i="1"/>
  <c r="AW985" i="1"/>
  <c r="BB985" i="1"/>
  <c r="AX984" i="1"/>
  <c r="BA984" i="1"/>
  <c r="AE971" i="1"/>
  <c r="AY984" i="1"/>
  <c r="AS983" i="1"/>
  <c r="AT983" i="1"/>
  <c r="AK910" i="1"/>
  <c r="AL910" i="1"/>
  <c r="AK911" i="1"/>
  <c r="U974" i="1"/>
  <c r="Y972" i="1"/>
  <c r="W972" i="1"/>
  <c r="X973" i="1"/>
  <c r="V974" i="1"/>
  <c r="Z974" i="1"/>
  <c r="AZ984" i="1"/>
  <c r="AD972" i="1"/>
  <c r="AE972" i="1"/>
  <c r="AW986" i="1"/>
  <c r="BB986" i="1"/>
  <c r="AX985" i="1"/>
  <c r="BA985" i="1"/>
  <c r="AN975" i="1"/>
  <c r="AP986" i="1"/>
  <c r="AU986" i="1"/>
  <c r="AQ985" i="1"/>
  <c r="AR985" i="1"/>
  <c r="AB974" i="1"/>
  <c r="AG974" i="1"/>
  <c r="AC973" i="1"/>
  <c r="AD973" i="1"/>
  <c r="AR984" i="1"/>
  <c r="AS984" i="1"/>
  <c r="AL912" i="1"/>
  <c r="AL911" i="1"/>
  <c r="U975" i="1"/>
  <c r="Y973" i="1"/>
  <c r="W973" i="1"/>
  <c r="W974" i="1"/>
  <c r="V975" i="1"/>
  <c r="Z975" i="1"/>
  <c r="AZ985" i="1"/>
  <c r="AE973" i="1"/>
  <c r="AF973" i="1"/>
  <c r="AP987" i="1"/>
  <c r="AU987" i="1"/>
  <c r="AQ986" i="1"/>
  <c r="AT986" i="1"/>
  <c r="AB975" i="1"/>
  <c r="AG975" i="1"/>
  <c r="AC974" i="1"/>
  <c r="AE974" i="1"/>
  <c r="AY985" i="1"/>
  <c r="AN976" i="1"/>
  <c r="AW987" i="1"/>
  <c r="BB987" i="1"/>
  <c r="AX986" i="1"/>
  <c r="BA986" i="1"/>
  <c r="AS985" i="1"/>
  <c r="AT985" i="1"/>
  <c r="AK912" i="1"/>
  <c r="U976" i="1"/>
  <c r="Y974" i="1"/>
  <c r="X974" i="1"/>
  <c r="W975" i="1"/>
  <c r="V976" i="1"/>
  <c r="Z976" i="1"/>
  <c r="AZ986" i="1"/>
  <c r="AN977" i="1"/>
  <c r="AD974" i="1"/>
  <c r="AY986" i="1"/>
  <c r="AF974" i="1"/>
  <c r="AB976" i="1"/>
  <c r="AG976" i="1"/>
  <c r="AC975" i="1"/>
  <c r="AE975" i="1"/>
  <c r="AW988" i="1"/>
  <c r="BB988" i="1"/>
  <c r="AX987" i="1"/>
  <c r="AY987" i="1"/>
  <c r="AP988" i="1"/>
  <c r="AU988" i="1"/>
  <c r="AQ987" i="1"/>
  <c r="AR987" i="1"/>
  <c r="AR986" i="1"/>
  <c r="AS986" i="1"/>
  <c r="AL913" i="1"/>
  <c r="AK913" i="1"/>
  <c r="AL914" i="1"/>
  <c r="U977" i="1"/>
  <c r="Y975" i="1"/>
  <c r="X975" i="1"/>
  <c r="X976" i="1"/>
  <c r="V977" i="1"/>
  <c r="Z977" i="1"/>
  <c r="AF975" i="1"/>
  <c r="AZ987" i="1"/>
  <c r="AB977" i="1"/>
  <c r="AG977" i="1"/>
  <c r="AC976" i="1"/>
  <c r="AD976" i="1"/>
  <c r="AD975" i="1"/>
  <c r="BA987" i="1"/>
  <c r="AP989" i="1"/>
  <c r="AU989" i="1"/>
  <c r="AQ988" i="1"/>
  <c r="AT988" i="1"/>
  <c r="AW989" i="1"/>
  <c r="BB989" i="1"/>
  <c r="AX988" i="1"/>
  <c r="BA988" i="1"/>
  <c r="AN978" i="1"/>
  <c r="AZ988" i="1"/>
  <c r="AS987" i="1"/>
  <c r="AT987" i="1"/>
  <c r="AK914" i="1"/>
  <c r="AL915" i="1"/>
  <c r="U978" i="1"/>
  <c r="Y976" i="1"/>
  <c r="W976" i="1"/>
  <c r="W977" i="1"/>
  <c r="V978" i="1"/>
  <c r="Z978" i="1"/>
  <c r="AY988" i="1"/>
  <c r="AF976" i="1"/>
  <c r="AE976" i="1"/>
  <c r="AP990" i="1"/>
  <c r="AU990" i="1"/>
  <c r="AQ989" i="1"/>
  <c r="AR989" i="1"/>
  <c r="AN979" i="1"/>
  <c r="AB978" i="1"/>
  <c r="AG978" i="1"/>
  <c r="AC977" i="1"/>
  <c r="AD977" i="1"/>
  <c r="AW990" i="1"/>
  <c r="BB990" i="1"/>
  <c r="AX989" i="1"/>
  <c r="AY989" i="1"/>
  <c r="AR988" i="1"/>
  <c r="AS988" i="1"/>
  <c r="AK915" i="1"/>
  <c r="U979" i="1"/>
  <c r="Y977" i="1"/>
  <c r="X977" i="1"/>
  <c r="W978" i="1"/>
  <c r="V979" i="1"/>
  <c r="Z979" i="1"/>
  <c r="AE977" i="1"/>
  <c r="AF977" i="1"/>
  <c r="AW991" i="1"/>
  <c r="BB991" i="1"/>
  <c r="AX990" i="1"/>
  <c r="AY990" i="1"/>
  <c r="AB979" i="1"/>
  <c r="AG979" i="1"/>
  <c r="AC978" i="1"/>
  <c r="AE978" i="1"/>
  <c r="AZ989" i="1"/>
  <c r="AN980" i="1"/>
  <c r="BA989" i="1"/>
  <c r="AP991" i="1"/>
  <c r="AU991" i="1"/>
  <c r="AQ990" i="1"/>
  <c r="AT990" i="1"/>
  <c r="AS989" i="1"/>
  <c r="AT989" i="1"/>
  <c r="AK916" i="1"/>
  <c r="AL917" i="1"/>
  <c r="AL916" i="1"/>
  <c r="U980" i="1"/>
  <c r="Y978" i="1"/>
  <c r="X978" i="1"/>
  <c r="W979" i="1"/>
  <c r="V980" i="1"/>
  <c r="Z980" i="1"/>
  <c r="AZ990" i="1"/>
  <c r="AN981" i="1"/>
  <c r="AD978" i="1"/>
  <c r="BA990" i="1"/>
  <c r="AF978" i="1"/>
  <c r="AB980" i="1"/>
  <c r="AG980" i="1"/>
  <c r="AC979" i="1"/>
  <c r="AF979" i="1"/>
  <c r="AP992" i="1"/>
  <c r="AU992" i="1"/>
  <c r="AQ991" i="1"/>
  <c r="AS991" i="1"/>
  <c r="AW992" i="1"/>
  <c r="BB992" i="1"/>
  <c r="AX991" i="1"/>
  <c r="AY991" i="1"/>
  <c r="AR990" i="1"/>
  <c r="AS990" i="1"/>
  <c r="AK917" i="1"/>
  <c r="AK918" i="1"/>
  <c r="U981" i="1"/>
  <c r="Y979" i="1"/>
  <c r="X979" i="1"/>
  <c r="X980" i="1"/>
  <c r="V981" i="1"/>
  <c r="Z981" i="1"/>
  <c r="AD979" i="1"/>
  <c r="AP993" i="1"/>
  <c r="AU993" i="1"/>
  <c r="AQ992" i="1"/>
  <c r="AT992" i="1"/>
  <c r="BA991" i="1"/>
  <c r="AZ991" i="1"/>
  <c r="AB981" i="1"/>
  <c r="AG981" i="1"/>
  <c r="AC980" i="1"/>
  <c r="AF980" i="1"/>
  <c r="AE979" i="1"/>
  <c r="AW993" i="1"/>
  <c r="BB993" i="1"/>
  <c r="AX992" i="1"/>
  <c r="AY992" i="1"/>
  <c r="AN982" i="1"/>
  <c r="AT991" i="1"/>
  <c r="AR991" i="1"/>
  <c r="AL918" i="1"/>
  <c r="AK919" i="1"/>
  <c r="U982" i="1"/>
  <c r="Y980" i="1"/>
  <c r="W980" i="1"/>
  <c r="X981" i="1"/>
  <c r="V982" i="1"/>
  <c r="Z982" i="1"/>
  <c r="BA992" i="1"/>
  <c r="AZ992" i="1"/>
  <c r="AE980" i="1"/>
  <c r="AD980" i="1"/>
  <c r="AW994" i="1"/>
  <c r="BB994" i="1"/>
  <c r="AX993" i="1"/>
  <c r="AZ993" i="1"/>
  <c r="AB982" i="1"/>
  <c r="AG982" i="1"/>
  <c r="AC981" i="1"/>
  <c r="AD981" i="1"/>
  <c r="AN983" i="1"/>
  <c r="AP994" i="1"/>
  <c r="AU994" i="1"/>
  <c r="AQ993" i="1"/>
  <c r="AR993" i="1"/>
  <c r="AS992" i="1"/>
  <c r="AR992" i="1"/>
  <c r="AL919" i="1"/>
  <c r="AK920" i="1"/>
  <c r="U983" i="1"/>
  <c r="Y981" i="1"/>
  <c r="W981" i="1"/>
  <c r="W982" i="1"/>
  <c r="V983" i="1"/>
  <c r="Z983" i="1"/>
  <c r="BA993" i="1"/>
  <c r="AY993" i="1"/>
  <c r="AP995" i="1"/>
  <c r="AU995" i="1"/>
  <c r="AQ994" i="1"/>
  <c r="AT994" i="1"/>
  <c r="AE981" i="1"/>
  <c r="AF981" i="1"/>
  <c r="AN984" i="1"/>
  <c r="AB983" i="1"/>
  <c r="AG983" i="1"/>
  <c r="AC982" i="1"/>
  <c r="AE982" i="1"/>
  <c r="AW995" i="1"/>
  <c r="BB995" i="1"/>
  <c r="AX994" i="1"/>
  <c r="AS993" i="1"/>
  <c r="AT993" i="1"/>
  <c r="AL920" i="1"/>
  <c r="AL921" i="1"/>
  <c r="U984" i="1"/>
  <c r="Y982" i="1"/>
  <c r="X982" i="1"/>
  <c r="W983" i="1"/>
  <c r="V984" i="1"/>
  <c r="Z984" i="1"/>
  <c r="AF982" i="1"/>
  <c r="AN985" i="1"/>
  <c r="AB984" i="1"/>
  <c r="AG984" i="1"/>
  <c r="AC983" i="1"/>
  <c r="AD983" i="1"/>
  <c r="AY994" i="1"/>
  <c r="BA994" i="1"/>
  <c r="AZ994" i="1"/>
  <c r="AW996" i="1"/>
  <c r="BB996" i="1"/>
  <c r="AX995" i="1"/>
  <c r="AZ995" i="1"/>
  <c r="AD982" i="1"/>
  <c r="AP996" i="1"/>
  <c r="AU996" i="1"/>
  <c r="AQ995" i="1"/>
  <c r="AR995" i="1"/>
  <c r="AR994" i="1"/>
  <c r="AS994" i="1"/>
  <c r="AK921" i="1"/>
  <c r="AL922" i="1"/>
  <c r="U985" i="1"/>
  <c r="Y983" i="1"/>
  <c r="X983" i="1"/>
  <c r="X984" i="1"/>
  <c r="V985" i="1"/>
  <c r="Z985" i="1"/>
  <c r="AE983" i="1"/>
  <c r="AF983" i="1"/>
  <c r="AW997" i="1"/>
  <c r="BB997" i="1"/>
  <c r="AX996" i="1"/>
  <c r="BA996" i="1"/>
  <c r="BA995" i="1"/>
  <c r="AY995" i="1"/>
  <c r="AN986" i="1"/>
  <c r="AP997" i="1"/>
  <c r="AU997" i="1"/>
  <c r="AQ996" i="1"/>
  <c r="AT996" i="1"/>
  <c r="AB985" i="1"/>
  <c r="AG985" i="1"/>
  <c r="AC984" i="1"/>
  <c r="AF984" i="1"/>
  <c r="AT995" i="1"/>
  <c r="AS995" i="1"/>
  <c r="AK922" i="1"/>
  <c r="U986" i="1"/>
  <c r="Y984" i="1"/>
  <c r="W984" i="1"/>
  <c r="W985" i="1"/>
  <c r="V986" i="1"/>
  <c r="Z986" i="1"/>
  <c r="AZ996" i="1"/>
  <c r="AE984" i="1"/>
  <c r="AD984" i="1"/>
  <c r="AP998" i="1"/>
  <c r="AU998" i="1"/>
  <c r="AQ997" i="1"/>
  <c r="AR997" i="1"/>
  <c r="AN987" i="1"/>
  <c r="AY996" i="1"/>
  <c r="AB986" i="1"/>
  <c r="AG986" i="1"/>
  <c r="AC985" i="1"/>
  <c r="AD985" i="1"/>
  <c r="AW998" i="1"/>
  <c r="BB998" i="1"/>
  <c r="AX997" i="1"/>
  <c r="AY997" i="1"/>
  <c r="AS996" i="1"/>
  <c r="AR996" i="1"/>
  <c r="AL923" i="1"/>
  <c r="AK923" i="1"/>
  <c r="U987" i="1"/>
  <c r="Y985" i="1"/>
  <c r="X985" i="1"/>
  <c r="W986" i="1"/>
  <c r="V987" i="1"/>
  <c r="Z987" i="1"/>
  <c r="BA997" i="1"/>
  <c r="AZ997" i="1"/>
  <c r="AE985" i="1"/>
  <c r="AF985" i="1"/>
  <c r="AB987" i="1"/>
  <c r="AG987" i="1"/>
  <c r="AC986" i="1"/>
  <c r="AE986" i="1"/>
  <c r="AW999" i="1"/>
  <c r="BB999" i="1"/>
  <c r="AX998" i="1"/>
  <c r="BA998" i="1"/>
  <c r="AN988" i="1"/>
  <c r="AP999" i="1"/>
  <c r="AU999" i="1"/>
  <c r="AQ998" i="1"/>
  <c r="AT998" i="1"/>
  <c r="AT997" i="1"/>
  <c r="AS997" i="1"/>
  <c r="AL924" i="1"/>
  <c r="AK924" i="1"/>
  <c r="AK925" i="1"/>
  <c r="U988" i="1"/>
  <c r="Y986" i="1"/>
  <c r="X986" i="1"/>
  <c r="W987" i="1"/>
  <c r="V988" i="1"/>
  <c r="Z988" i="1"/>
  <c r="AZ998" i="1"/>
  <c r="AF986" i="1"/>
  <c r="AY998" i="1"/>
  <c r="AD986" i="1"/>
  <c r="AN989" i="1"/>
  <c r="AW1000" i="1"/>
  <c r="BB1000" i="1"/>
  <c r="AX999" i="1"/>
  <c r="BA999" i="1"/>
  <c r="AP1000" i="1"/>
  <c r="AU1000" i="1"/>
  <c r="AQ999" i="1"/>
  <c r="AR999" i="1"/>
  <c r="AB988" i="1"/>
  <c r="AG988" i="1"/>
  <c r="AC987" i="1"/>
  <c r="AF987" i="1"/>
  <c r="AR998" i="1"/>
  <c r="AS998" i="1"/>
  <c r="AL925" i="1"/>
  <c r="AL926" i="1"/>
  <c r="U989" i="1"/>
  <c r="Y987" i="1"/>
  <c r="X987" i="1"/>
  <c r="W988" i="1"/>
  <c r="V989" i="1"/>
  <c r="Z989" i="1"/>
  <c r="AZ999" i="1"/>
  <c r="AY999" i="1"/>
  <c r="AD987" i="1"/>
  <c r="AW1001" i="1"/>
  <c r="BB1001" i="1"/>
  <c r="AX1000" i="1"/>
  <c r="AY1000" i="1"/>
  <c r="AP1001" i="1"/>
  <c r="AU1001" i="1"/>
  <c r="AQ1000" i="1"/>
  <c r="AT1000" i="1"/>
  <c r="AE987" i="1"/>
  <c r="AN990" i="1"/>
  <c r="AB989" i="1"/>
  <c r="AG989" i="1"/>
  <c r="AC988" i="1"/>
  <c r="AE988" i="1"/>
  <c r="AT999" i="1"/>
  <c r="AS999" i="1"/>
  <c r="AK926" i="1"/>
  <c r="AK927" i="1"/>
  <c r="U990" i="1"/>
  <c r="Y988" i="1"/>
  <c r="X988" i="1"/>
  <c r="X989" i="1"/>
  <c r="V990" i="1"/>
  <c r="Z990" i="1"/>
  <c r="AF988" i="1"/>
  <c r="AZ1000" i="1"/>
  <c r="AD988" i="1"/>
  <c r="BA1000" i="1"/>
  <c r="AN991" i="1"/>
  <c r="AP1002" i="1"/>
  <c r="AU1002" i="1"/>
  <c r="AQ1001" i="1"/>
  <c r="AR1001" i="1"/>
  <c r="AB990" i="1"/>
  <c r="AG990" i="1"/>
  <c r="AC989" i="1"/>
  <c r="AE989" i="1"/>
  <c r="AW1002" i="1"/>
  <c r="BB1002" i="1"/>
  <c r="AX1001" i="1"/>
  <c r="BA1001" i="1"/>
  <c r="AS1000" i="1"/>
  <c r="AR1000" i="1"/>
  <c r="AL927" i="1"/>
  <c r="AL928" i="1"/>
  <c r="U991" i="1"/>
  <c r="Y989" i="1"/>
  <c r="W989" i="1"/>
  <c r="W990" i="1"/>
  <c r="V991" i="1"/>
  <c r="Z991" i="1"/>
  <c r="AD989" i="1"/>
  <c r="AF989" i="1"/>
  <c r="AW1003" i="1"/>
  <c r="BB1003" i="1"/>
  <c r="AX1002" i="1"/>
  <c r="AZ1002" i="1"/>
  <c r="AZ1001" i="1"/>
  <c r="AB991" i="1"/>
  <c r="AG991" i="1"/>
  <c r="AC990" i="1"/>
  <c r="AD990" i="1"/>
  <c r="AY1001" i="1"/>
  <c r="AP1003" i="1"/>
  <c r="AU1003" i="1"/>
  <c r="AQ1002" i="1"/>
  <c r="AT1002" i="1"/>
  <c r="AN992" i="1"/>
  <c r="AT1001" i="1"/>
  <c r="AS1001" i="1"/>
  <c r="AK928" i="1"/>
  <c r="U992" i="1"/>
  <c r="Y990" i="1"/>
  <c r="X990" i="1"/>
  <c r="W991" i="1"/>
  <c r="V992" i="1"/>
  <c r="Z992" i="1"/>
  <c r="AY1002" i="1"/>
  <c r="BA1002" i="1"/>
  <c r="AE990" i="1"/>
  <c r="AW1004" i="1"/>
  <c r="AX1003" i="1"/>
  <c r="AY1003" i="1"/>
  <c r="AF990" i="1"/>
  <c r="AB992" i="1"/>
  <c r="AG992" i="1"/>
  <c r="AC991" i="1"/>
  <c r="AF991" i="1"/>
  <c r="AP1004" i="1"/>
  <c r="AQ1003" i="1"/>
  <c r="AR1003" i="1"/>
  <c r="AN993" i="1"/>
  <c r="AR1002" i="1"/>
  <c r="AL929" i="1"/>
  <c r="AS1002" i="1"/>
  <c r="AK929" i="1"/>
  <c r="U993" i="1"/>
  <c r="Y991" i="1"/>
  <c r="X991" i="1"/>
  <c r="X992" i="1"/>
  <c r="V993" i="1"/>
  <c r="Z993" i="1"/>
  <c r="AQ1004" i="1"/>
  <c r="AU1004" i="1"/>
  <c r="AU1005" i="1"/>
  <c r="H73" i="1"/>
  <c r="AX1004" i="1"/>
  <c r="AZ1004" i="1"/>
  <c r="AZ1003" i="1"/>
  <c r="AZ1005" i="1"/>
  <c r="I69" i="1"/>
  <c r="AY1004" i="1"/>
  <c r="AY1005" i="1"/>
  <c r="I68" i="1"/>
  <c r="I70" i="1"/>
  <c r="I11" i="1"/>
  <c r="BB1004" i="1"/>
  <c r="BB1005" i="1"/>
  <c r="I73" i="1"/>
  <c r="BA1003" i="1"/>
  <c r="BA1004" i="1"/>
  <c r="BA1005" i="1"/>
  <c r="I72" i="1"/>
  <c r="AE991" i="1"/>
  <c r="AD991" i="1"/>
  <c r="AB993" i="1"/>
  <c r="AG993" i="1"/>
  <c r="AC992" i="1"/>
  <c r="AD992" i="1"/>
  <c r="AN994" i="1"/>
  <c r="AT1003" i="1"/>
  <c r="AS1003" i="1"/>
  <c r="AT1004" i="1"/>
  <c r="AK930" i="1"/>
  <c r="AL930" i="1"/>
  <c r="AL931" i="1"/>
  <c r="U994" i="1"/>
  <c r="Y992" i="1"/>
  <c r="W992" i="1"/>
  <c r="W993" i="1"/>
  <c r="V994" i="1"/>
  <c r="W994" i="1"/>
  <c r="AT1005" i="1"/>
  <c r="H72" i="1"/>
  <c r="AE992" i="1"/>
  <c r="AF992" i="1"/>
  <c r="AN995" i="1"/>
  <c r="AB994" i="1"/>
  <c r="AG994" i="1"/>
  <c r="AC993" i="1"/>
  <c r="AF993" i="1"/>
  <c r="AS1004" i="1"/>
  <c r="AS1005" i="1"/>
  <c r="H69" i="1"/>
  <c r="AR1004" i="1"/>
  <c r="AR1005" i="1"/>
  <c r="H68" i="1"/>
  <c r="H70" i="1"/>
  <c r="H11" i="1"/>
  <c r="AK931" i="1"/>
  <c r="AL932" i="1"/>
  <c r="U995" i="1"/>
  <c r="Y993" i="1"/>
  <c r="X993" i="1"/>
  <c r="Z994" i="1"/>
  <c r="V995" i="1"/>
  <c r="Z995" i="1"/>
  <c r="AB995" i="1"/>
  <c r="AG995" i="1"/>
  <c r="AC994" i="1"/>
  <c r="AE994" i="1"/>
  <c r="AE993" i="1"/>
  <c r="AD993" i="1"/>
  <c r="AN996" i="1"/>
  <c r="AL933" i="1"/>
  <c r="AK932" i="1"/>
  <c r="U996" i="1"/>
  <c r="Y994" i="1"/>
  <c r="X994" i="1"/>
  <c r="W995" i="1"/>
  <c r="V996" i="1"/>
  <c r="Z996" i="1"/>
  <c r="AN997" i="1"/>
  <c r="AD994" i="1"/>
  <c r="AF994" i="1"/>
  <c r="AB996" i="1"/>
  <c r="AG996" i="1"/>
  <c r="AC995" i="1"/>
  <c r="AE995" i="1"/>
  <c r="AK933" i="1"/>
  <c r="AK934" i="1"/>
  <c r="U997" i="1"/>
  <c r="Y995" i="1"/>
  <c r="X995" i="1"/>
  <c r="X996" i="1"/>
  <c r="V997" i="1"/>
  <c r="Z997" i="1"/>
  <c r="AB997" i="1"/>
  <c r="AG997" i="1"/>
  <c r="AC996" i="1"/>
  <c r="AD996" i="1"/>
  <c r="AD995" i="1"/>
  <c r="AF995" i="1"/>
  <c r="AN998" i="1"/>
  <c r="AL934" i="1"/>
  <c r="AK935" i="1"/>
  <c r="U998" i="1"/>
  <c r="Y996" i="1"/>
  <c r="W996" i="1"/>
  <c r="X997" i="1"/>
  <c r="V998" i="1"/>
  <c r="Z998" i="1"/>
  <c r="AF996" i="1"/>
  <c r="AE996" i="1"/>
  <c r="AN999" i="1"/>
  <c r="AB998" i="1"/>
  <c r="AG998" i="1"/>
  <c r="AC997" i="1"/>
  <c r="AE997" i="1"/>
  <c r="AL935" i="1"/>
  <c r="AL936" i="1"/>
  <c r="U999" i="1"/>
  <c r="Y997" i="1"/>
  <c r="W997" i="1"/>
  <c r="X998" i="1"/>
  <c r="V999" i="1"/>
  <c r="Z999" i="1"/>
  <c r="AF997" i="1"/>
  <c r="AD997" i="1"/>
  <c r="AB999" i="1"/>
  <c r="AG999" i="1"/>
  <c r="AC998" i="1"/>
  <c r="AD998" i="1"/>
  <c r="AN1000" i="1"/>
  <c r="AK936" i="1"/>
  <c r="U1000" i="1"/>
  <c r="Y998" i="1"/>
  <c r="W998" i="1"/>
  <c r="W999" i="1"/>
  <c r="V1000" i="1"/>
  <c r="Z1000" i="1"/>
  <c r="AF998" i="1"/>
  <c r="AE998" i="1"/>
  <c r="AN1001" i="1"/>
  <c r="AB1000" i="1"/>
  <c r="AG1000" i="1"/>
  <c r="AC999" i="1"/>
  <c r="AE999" i="1"/>
  <c r="AK937" i="1"/>
  <c r="AL937" i="1"/>
  <c r="AL938" i="1"/>
  <c r="U1001" i="1"/>
  <c r="Y999" i="1"/>
  <c r="X999" i="1"/>
  <c r="W1000" i="1"/>
  <c r="V1001" i="1"/>
  <c r="Z1001" i="1"/>
  <c r="AF999" i="1"/>
  <c r="AB1001" i="1"/>
  <c r="AG1001" i="1"/>
  <c r="AC1000" i="1"/>
  <c r="AD1000" i="1"/>
  <c r="AD999" i="1"/>
  <c r="AN1002" i="1"/>
  <c r="AK938" i="1"/>
  <c r="U1002" i="1"/>
  <c r="Y1000" i="1"/>
  <c r="X1000" i="1"/>
  <c r="W1001" i="1"/>
  <c r="V1002" i="1"/>
  <c r="Z1002" i="1"/>
  <c r="AE1000" i="1"/>
  <c r="AF1000" i="1"/>
  <c r="AN1003" i="1"/>
  <c r="AB1002" i="1"/>
  <c r="AG1002" i="1"/>
  <c r="AC1001" i="1"/>
  <c r="AD1001" i="1"/>
  <c r="AK939" i="1"/>
  <c r="AL939" i="1"/>
  <c r="AL940" i="1"/>
  <c r="U1003" i="1"/>
  <c r="Y1001" i="1"/>
  <c r="X1001" i="1"/>
  <c r="W1002" i="1"/>
  <c r="V1003" i="1"/>
  <c r="Z1003" i="1"/>
  <c r="AE1001" i="1"/>
  <c r="AF1001" i="1"/>
  <c r="AB1003" i="1"/>
  <c r="AG1003" i="1"/>
  <c r="AC1002" i="1"/>
  <c r="AF1002" i="1"/>
  <c r="AK940" i="1"/>
  <c r="AL941" i="1"/>
  <c r="U1004" i="1"/>
  <c r="Y1002" i="1"/>
  <c r="X1002" i="1"/>
  <c r="W1003" i="1"/>
  <c r="V1004" i="1"/>
  <c r="Z1004" i="1"/>
  <c r="Z1005" i="1"/>
  <c r="E73" i="1"/>
  <c r="AN1004" i="1"/>
  <c r="AN1005" i="1"/>
  <c r="G73" i="1"/>
  <c r="AE1002" i="1"/>
  <c r="AD1002" i="1"/>
  <c r="AB1004" i="1"/>
  <c r="AC1003" i="1"/>
  <c r="AF1003" i="1"/>
  <c r="AK941" i="1"/>
  <c r="AK942" i="1"/>
  <c r="Y1003" i="1"/>
  <c r="X1003" i="1"/>
  <c r="X1004" i="1"/>
  <c r="AC1004" i="1"/>
  <c r="AE1004" i="1"/>
  <c r="AE1003" i="1"/>
  <c r="AE1005" i="1"/>
  <c r="F69" i="1"/>
  <c r="AG1004" i="1"/>
  <c r="AG1005" i="1"/>
  <c r="F73" i="1"/>
  <c r="J73" i="1"/>
  <c r="E34" i="1"/>
  <c r="AD1003" i="1"/>
  <c r="AF1004" i="1"/>
  <c r="AF1005" i="1"/>
  <c r="F72" i="1"/>
  <c r="AL942" i="1"/>
  <c r="AK943" i="1"/>
  <c r="Y1004" i="1"/>
  <c r="W1004" i="1"/>
  <c r="AD1004" i="1"/>
  <c r="AD1005" i="1"/>
  <c r="F68" i="1"/>
  <c r="F70" i="1"/>
  <c r="F11" i="1"/>
  <c r="AL943" i="1"/>
  <c r="AL944" i="1"/>
  <c r="AK944" i="1"/>
  <c r="AL945" i="1"/>
  <c r="AK945" i="1"/>
  <c r="AL946" i="1"/>
  <c r="AK946" i="1"/>
  <c r="AK948" i="1"/>
  <c r="AL947" i="1"/>
  <c r="AK947" i="1"/>
  <c r="AL948" i="1"/>
  <c r="AL949" i="1"/>
  <c r="AK949" i="1"/>
  <c r="AL950" i="1"/>
  <c r="AK951" i="1"/>
  <c r="AK950" i="1"/>
  <c r="AL951" i="1"/>
  <c r="AL952" i="1"/>
  <c r="AK952" i="1"/>
  <c r="AK953" i="1"/>
  <c r="AL953" i="1"/>
  <c r="AL954" i="1"/>
  <c r="AK954" i="1"/>
  <c r="AK955" i="1"/>
  <c r="AL956" i="1"/>
  <c r="AL955" i="1"/>
  <c r="AK956" i="1"/>
  <c r="AL957" i="1"/>
  <c r="AK957" i="1"/>
  <c r="AK958" i="1"/>
  <c r="AL958" i="1"/>
  <c r="AK959" i="1"/>
  <c r="AL959" i="1"/>
  <c r="AL960" i="1"/>
  <c r="AK960" i="1"/>
  <c r="AK961" i="1"/>
  <c r="AL961" i="1"/>
  <c r="AL962" i="1"/>
  <c r="AK962" i="1"/>
  <c r="AK963" i="1"/>
  <c r="AL963" i="1"/>
  <c r="AL964" i="1"/>
  <c r="AK964" i="1"/>
  <c r="AK965" i="1"/>
  <c r="AL965" i="1"/>
  <c r="AK966" i="1"/>
  <c r="AK967" i="1"/>
  <c r="AL966" i="1"/>
  <c r="AL967" i="1"/>
  <c r="AL968" i="1"/>
  <c r="AK968" i="1"/>
  <c r="AK969" i="1"/>
  <c r="AL969" i="1"/>
  <c r="AL970" i="1"/>
  <c r="AK970" i="1"/>
  <c r="AL971" i="1"/>
  <c r="AK971" i="1"/>
  <c r="AL972" i="1"/>
  <c r="AK972" i="1"/>
  <c r="AK973" i="1"/>
  <c r="AL974" i="1"/>
  <c r="AL973" i="1"/>
  <c r="AK974" i="1"/>
  <c r="AK975" i="1"/>
  <c r="AL975" i="1"/>
  <c r="AL976" i="1"/>
  <c r="AK976" i="1"/>
  <c r="AK977" i="1"/>
  <c r="AL977" i="1"/>
  <c r="AL978" i="1"/>
  <c r="AK978" i="1"/>
  <c r="AL979" i="1"/>
  <c r="AK979" i="1"/>
  <c r="AL980" i="1"/>
  <c r="AK980" i="1"/>
  <c r="AK981" i="1"/>
  <c r="AL981" i="1"/>
  <c r="AL982" i="1"/>
  <c r="AK982" i="1"/>
  <c r="AK983" i="1"/>
  <c r="AL983" i="1"/>
  <c r="AL984" i="1"/>
  <c r="AK984" i="1"/>
  <c r="AK985" i="1"/>
  <c r="AL985" i="1"/>
  <c r="AL986" i="1"/>
  <c r="AK986" i="1"/>
  <c r="AL987" i="1"/>
  <c r="AK987" i="1"/>
  <c r="AL988" i="1"/>
  <c r="AK988" i="1"/>
  <c r="AK989" i="1"/>
  <c r="AL989" i="1"/>
  <c r="AK990" i="1"/>
  <c r="AL990" i="1"/>
  <c r="AK991" i="1"/>
  <c r="AL991" i="1"/>
  <c r="AL992" i="1"/>
  <c r="AK992" i="1"/>
  <c r="AK993" i="1"/>
  <c r="AL993" i="1"/>
  <c r="AL994" i="1"/>
  <c r="AK994" i="1"/>
  <c r="AK995" i="1"/>
  <c r="AL995" i="1"/>
  <c r="AK996" i="1"/>
  <c r="AL996" i="1"/>
  <c r="AK998" i="1"/>
  <c r="AK997" i="1"/>
  <c r="AL997" i="1"/>
  <c r="AL999" i="1"/>
  <c r="AL998" i="1"/>
  <c r="AK999" i="1"/>
  <c r="AL1000" i="1"/>
  <c r="AK1000" i="1"/>
  <c r="AK1001" i="1"/>
  <c r="AL1001" i="1"/>
  <c r="AL1002" i="1"/>
  <c r="AK1002" i="1"/>
  <c r="AL1003" i="1"/>
  <c r="AK1003" i="1"/>
  <c r="AK1004" i="1"/>
  <c r="AK1005" i="1"/>
  <c r="G68" i="1"/>
  <c r="AL1004" i="1"/>
  <c r="AL1005" i="1"/>
  <c r="G69" i="1"/>
  <c r="G70" i="1"/>
  <c r="G11" i="1"/>
  <c r="Y7" i="1"/>
  <c r="Y18" i="1"/>
  <c r="Y1005" i="1"/>
  <c r="E72" i="1"/>
  <c r="X18" i="1"/>
  <c r="W18" i="1"/>
  <c r="X7" i="1"/>
  <c r="X1005" i="1"/>
  <c r="W7" i="1"/>
  <c r="W1005" i="1"/>
  <c r="E68" i="1"/>
  <c r="J68" i="1"/>
  <c r="F18" i="1"/>
  <c r="E69" i="1"/>
  <c r="F17" i="1"/>
  <c r="E37" i="1"/>
  <c r="E70" i="1"/>
  <c r="E11" i="1"/>
  <c r="J11" i="1"/>
  <c r="J69" i="1"/>
  <c r="J70" i="1"/>
  <c r="J72" i="1"/>
  <c r="F21" i="1"/>
  <c r="F24" i="1"/>
  <c r="E22" i="1"/>
</calcChain>
</file>

<file path=xl/sharedStrings.xml><?xml version="1.0" encoding="utf-8"?>
<sst xmlns="http://schemas.openxmlformats.org/spreadsheetml/2006/main" count="134" uniqueCount="97">
  <si>
    <t>Trap No</t>
    <phoneticPr fontId="4"/>
  </si>
  <si>
    <t>レート</t>
    <phoneticPr fontId="4"/>
  </si>
  <si>
    <t>取引単位</t>
    <rPh sb="0" eb="4">
      <t>トリヒキタンイ</t>
    </rPh>
    <phoneticPr fontId="4"/>
  </si>
  <si>
    <t>必要証拠金</t>
    <rPh sb="0" eb="2">
      <t>ヒツヨウ</t>
    </rPh>
    <rPh sb="2" eb="5">
      <t>ショウコキン</t>
    </rPh>
    <phoneticPr fontId="4"/>
  </si>
  <si>
    <t>余裕資金</t>
    <rPh sb="0" eb="4">
      <t>ヨユウシキン</t>
    </rPh>
    <phoneticPr fontId="4"/>
  </si>
  <si>
    <t>含み損試算</t>
    <rPh sb="0" eb="1">
      <t>フク</t>
    </rPh>
    <rPh sb="2" eb="3">
      <t>ゾン</t>
    </rPh>
    <rPh sb="3" eb="5">
      <t>シサン</t>
    </rPh>
    <phoneticPr fontId="4"/>
  </si>
  <si>
    <t>エラーｺﾏﾝﾄﾞ等</t>
    <rPh sb="8" eb="9">
      <t>トウ</t>
    </rPh>
    <phoneticPr fontId="4"/>
  </si>
  <si>
    <t>合計</t>
    <rPh sb="0" eb="2">
      <t>ゴウケイ</t>
    </rPh>
    <phoneticPr fontId="4"/>
  </si>
  <si>
    <t>１．売りエントリーには対応していません。</t>
    <rPh sb="2" eb="3">
      <t>ウ</t>
    </rPh>
    <rPh sb="11" eb="13">
      <t>タイオウ</t>
    </rPh>
    <phoneticPr fontId="4"/>
  </si>
  <si>
    <t>正常です。（1000本以内です）</t>
    <rPh sb="0" eb="2">
      <t>セイジョウ</t>
    </rPh>
    <rPh sb="10" eb="11">
      <t>ホン</t>
    </rPh>
    <rPh sb="11" eb="13">
      <t>イナイ</t>
    </rPh>
    <phoneticPr fontId="4"/>
  </si>
  <si>
    <t>入力欄</t>
    <rPh sb="0" eb="2">
      <t>ニュウリョク</t>
    </rPh>
    <rPh sb="2" eb="3">
      <t>ラン</t>
    </rPh>
    <phoneticPr fontId="4"/>
  </si>
  <si>
    <t>上限設定</t>
    <rPh sb="0" eb="2">
      <t>ジョウゲン</t>
    </rPh>
    <rPh sb="2" eb="4">
      <t>セッテイ</t>
    </rPh>
    <phoneticPr fontId="4"/>
  </si>
  <si>
    <t>1000本までにしなければなりません。</t>
    <rPh sb="4" eb="5">
      <t>ホン</t>
    </rPh>
    <phoneticPr fontId="4"/>
  </si>
  <si>
    <t>下限設定</t>
    <rPh sb="0" eb="2">
      <t>カゲン</t>
    </rPh>
    <rPh sb="2" eb="4">
      <t>セッテイ</t>
    </rPh>
    <phoneticPr fontId="4"/>
  </si>
  <si>
    <t>Yes</t>
    <phoneticPr fontId="4"/>
  </si>
  <si>
    <t>取引単位</t>
    <rPh sb="0" eb="2">
      <t>トリヒキ</t>
    </rPh>
    <rPh sb="2" eb="4">
      <t>タンイ</t>
    </rPh>
    <phoneticPr fontId="4"/>
  </si>
  <si>
    <t>No</t>
    <phoneticPr fontId="4"/>
  </si>
  <si>
    <t>値幅</t>
    <rPh sb="0" eb="2">
      <t>ネハバ</t>
    </rPh>
    <phoneticPr fontId="4"/>
  </si>
  <si>
    <t>運用開始時残高は？</t>
    <rPh sb="0" eb="2">
      <t>ウンヨウ</t>
    </rPh>
    <rPh sb="2" eb="4">
      <t>カイシ</t>
    </rPh>
    <rPh sb="4" eb="5">
      <t>ジ</t>
    </rPh>
    <rPh sb="5" eb="7">
      <t>ザンダカ</t>
    </rPh>
    <phoneticPr fontId="4"/>
  </si>
  <si>
    <t>修正下限</t>
    <rPh sb="0" eb="2">
      <t>シュウセイ</t>
    </rPh>
    <rPh sb="2" eb="4">
      <t>カゲン</t>
    </rPh>
    <phoneticPr fontId="4"/>
  </si>
  <si>
    <t>当初運用資金は？</t>
    <rPh sb="0" eb="2">
      <t>トウショ</t>
    </rPh>
    <rPh sb="2" eb="4">
      <t>ウンヨウ</t>
    </rPh>
    <rPh sb="4" eb="6">
      <t>シキン</t>
    </rPh>
    <phoneticPr fontId="4"/>
  </si>
  <si>
    <t>必要資金</t>
    <rPh sb="0" eb="2">
      <t>ヒツヨウ</t>
    </rPh>
    <rPh sb="2" eb="4">
      <t>シキン</t>
    </rPh>
    <phoneticPr fontId="4"/>
  </si>
  <si>
    <t>想定する実際の運用資金は？</t>
    <rPh sb="0" eb="2">
      <t>ソウテイ</t>
    </rPh>
    <rPh sb="4" eb="6">
      <t>ジッサイ</t>
    </rPh>
    <rPh sb="7" eb="9">
      <t>ウンヨウ</t>
    </rPh>
    <rPh sb="9" eb="11">
      <t>シキン</t>
    </rPh>
    <phoneticPr fontId="4"/>
  </si>
  <si>
    <t>トラップ数</t>
    <rPh sb="4" eb="5">
      <t>スウ</t>
    </rPh>
    <phoneticPr fontId="4"/>
  </si>
  <si>
    <t>赤くなっていますが、正常です。</t>
    <rPh sb="0" eb="1">
      <t>アカ</t>
    </rPh>
    <rPh sb="10" eb="12">
      <t>セイジョウ</t>
    </rPh>
    <phoneticPr fontId="4"/>
  </si>
  <si>
    <t>上限を超えています。</t>
    <rPh sb="0" eb="2">
      <t>ジョウゲン</t>
    </rPh>
    <rPh sb="3" eb="4">
      <t>コ</t>
    </rPh>
    <phoneticPr fontId="4"/>
  </si>
  <si>
    <t>計算結果</t>
    <rPh sb="0" eb="2">
      <t>ケイサン</t>
    </rPh>
    <rPh sb="2" eb="4">
      <t>ケッカ</t>
    </rPh>
    <phoneticPr fontId="4"/>
  </si>
  <si>
    <t>計算用の表</t>
    <rPh sb="0" eb="3">
      <t>ケイサンヨウ</t>
    </rPh>
    <rPh sb="4" eb="5">
      <t>ヒョウ</t>
    </rPh>
    <phoneticPr fontId="4"/>
  </si>
  <si>
    <t>円</t>
    <rPh sb="0" eb="1">
      <t>エン</t>
    </rPh>
    <phoneticPr fontId="4"/>
  </si>
  <si>
    <t>上限</t>
    <rPh sb="0" eb="2">
      <t>ジョウゲン</t>
    </rPh>
    <phoneticPr fontId="4"/>
  </si>
  <si>
    <t>下限</t>
    <rPh sb="0" eb="2">
      <t>カゲン</t>
    </rPh>
    <phoneticPr fontId="4"/>
  </si>
  <si>
    <t>取引数</t>
    <rPh sb="0" eb="1">
      <t>トリ</t>
    </rPh>
    <rPh sb="1" eb="3">
      <t>ヒキスウ</t>
    </rPh>
    <phoneticPr fontId="4"/>
  </si>
  <si>
    <t>必要余裕資金</t>
    <rPh sb="0" eb="2">
      <t>ヒツヨウ</t>
    </rPh>
    <rPh sb="2" eb="4">
      <t>ヨユウ</t>
    </rPh>
    <rPh sb="4" eb="6">
      <t>シキン</t>
    </rPh>
    <phoneticPr fontId="4"/>
  </si>
  <si>
    <t>Trap3</t>
    <phoneticPr fontId="4"/>
  </si>
  <si>
    <t>Trap2</t>
    <phoneticPr fontId="4"/>
  </si>
  <si>
    <t>Trap1</t>
    <phoneticPr fontId="4"/>
  </si>
  <si>
    <t>合計必要資金</t>
    <rPh sb="0" eb="2">
      <t>ゴウケイ</t>
    </rPh>
    <rPh sb="2" eb="4">
      <t>ヒツヨウ</t>
    </rPh>
    <rPh sb="4" eb="6">
      <t>シキン</t>
    </rPh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</si>
  <si>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</si>
  <si>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</si>
  <si>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</si>
  <si>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</si>
  <si>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P</t>
    <phoneticPr fontId="4"/>
  </si>
  <si>
    <t>合計トラップ数</t>
    <rPh sb="0" eb="2">
      <t>ゴウケイ</t>
    </rPh>
    <rPh sb="6" eb="7">
      <t>スウ</t>
    </rPh>
    <phoneticPr fontId="4"/>
  </si>
  <si>
    <t>計算用セル</t>
    <rPh sb="0" eb="3">
      <t>ケイサンヨウ</t>
    </rPh>
    <phoneticPr fontId="4"/>
  </si>
  <si>
    <t>Trap範囲</t>
    <rPh sb="4" eb="6">
      <t>ハンイ</t>
    </rPh>
    <phoneticPr fontId="4"/>
  </si>
  <si>
    <t>　含み損試算</t>
    <rPh sb="1" eb="2">
      <t>フク</t>
    </rPh>
    <rPh sb="3" eb="4">
      <t>ゾン</t>
    </rPh>
    <rPh sb="4" eb="6">
      <t>シサン</t>
    </rPh>
    <phoneticPr fontId="4"/>
  </si>
  <si>
    <t>想定レート</t>
    <rPh sb="0" eb="2">
      <t>ソウテイ</t>
    </rPh>
    <phoneticPr fontId="4"/>
  </si>
  <si>
    <t>含み損額</t>
    <rPh sb="0" eb="1">
      <t>フク</t>
    </rPh>
    <rPh sb="2" eb="3">
      <t>ゾン</t>
    </rPh>
    <rPh sb="3" eb="4">
      <t>ガク</t>
    </rPh>
    <phoneticPr fontId="4"/>
  </si>
  <si>
    <t>まで下落した際の、含み損の額です。</t>
    <rPh sb="2" eb="4">
      <t>ゲラク</t>
    </rPh>
    <rPh sb="6" eb="7">
      <t>サイ</t>
    </rPh>
    <rPh sb="9" eb="10">
      <t>フク</t>
    </rPh>
    <rPh sb="11" eb="12">
      <t>ゾン</t>
    </rPh>
    <rPh sb="13" eb="14">
      <t>ガク</t>
    </rPh>
    <phoneticPr fontId="4"/>
  </si>
  <si>
    <t>（想定レート　J13）</t>
    <rPh sb="1" eb="3">
      <t>ソウテイ</t>
    </rPh>
    <phoneticPr fontId="4"/>
  </si>
  <si>
    <t>最大保有ロット</t>
    <rPh sb="0" eb="2">
      <t>サイダイ</t>
    </rPh>
    <rPh sb="2" eb="4">
      <t>ホユウ</t>
    </rPh>
    <phoneticPr fontId="4"/>
  </si>
  <si>
    <t>各トラップの注文が全て成立した場合に、保有するＢＴＣ数</t>
    <rPh sb="0" eb="1">
      <t>カク</t>
    </rPh>
    <rPh sb="6" eb="8">
      <t>チュウモン</t>
    </rPh>
    <rPh sb="9" eb="10">
      <t>スベ</t>
    </rPh>
    <rPh sb="11" eb="13">
      <t>セイリツ</t>
    </rPh>
    <rPh sb="15" eb="17">
      <t>バアイ</t>
    </rPh>
    <rPh sb="19" eb="21">
      <t>ホユウ</t>
    </rPh>
    <rPh sb="26" eb="27">
      <t>スウ</t>
    </rPh>
    <phoneticPr fontId="4"/>
  </si>
  <si>
    <t>設定項目</t>
    <rPh sb="0" eb="2">
      <t>セッテイ</t>
    </rPh>
    <rPh sb="2" eb="4">
      <t>コウモク</t>
    </rPh>
    <phoneticPr fontId="4"/>
  </si>
  <si>
    <t>倍</t>
    <rPh sb="0" eb="1">
      <t>バイ</t>
    </rPh>
    <phoneticPr fontId="4"/>
  </si>
  <si>
    <t>レバレッジ</t>
    <phoneticPr fontId="4"/>
  </si>
  <si>
    <t>買い　専用シート</t>
    <rPh sb="0" eb="1">
      <t>カ</t>
    </rPh>
    <rPh sb="3" eb="5">
      <t>センヨウ</t>
    </rPh>
    <phoneticPr fontId="4"/>
  </si>
  <si>
    <t>ロスカットレート</t>
    <phoneticPr fontId="4"/>
  </si>
  <si>
    <t>レバレッジ</t>
    <phoneticPr fontId="4"/>
  </si>
  <si>
    <t>レバレッジ計算用</t>
    <rPh sb="5" eb="8">
      <t>ケイサンヨウ</t>
    </rPh>
    <phoneticPr fontId="4"/>
  </si>
  <si>
    <t>上記合計必要資金で運用した場合</t>
    <rPh sb="0" eb="2">
      <t>ジョウキ</t>
    </rPh>
    <rPh sb="2" eb="4">
      <t>ゴウケイ</t>
    </rPh>
    <rPh sb="4" eb="6">
      <t>ヒツヨウ</t>
    </rPh>
    <rPh sb="6" eb="8">
      <t>シキン</t>
    </rPh>
    <rPh sb="9" eb="11">
      <t>ウンヨウ</t>
    </rPh>
    <rPh sb="13" eb="15">
      <t>バアイ</t>
    </rPh>
    <phoneticPr fontId="4"/>
  </si>
  <si>
    <t>ロスカットレートの設定が出来ます。トラップの下限よりも、低い値にしてください。</t>
    <rPh sb="9" eb="11">
      <t>セッテイ</t>
    </rPh>
    <rPh sb="12" eb="14">
      <t>デキ</t>
    </rPh>
    <rPh sb="22" eb="24">
      <t>カゲン</t>
    </rPh>
    <rPh sb="28" eb="29">
      <t>ヒク</t>
    </rPh>
    <rPh sb="30" eb="31">
      <t>アタイ</t>
    </rPh>
    <phoneticPr fontId="4"/>
  </si>
  <si>
    <t>ロスカットレートがトラップ下限よりも高い値です。</t>
    <rPh sb="13" eb="15">
      <t>カゲン</t>
    </rPh>
    <rPh sb="18" eb="19">
      <t>タカ</t>
    </rPh>
    <rPh sb="20" eb="21">
      <t>アタイ</t>
    </rPh>
    <phoneticPr fontId="4"/>
  </si>
  <si>
    <t>とすると</t>
    <phoneticPr fontId="4"/>
  </si>
  <si>
    <t>ロスカットレートは</t>
    <phoneticPr fontId="4"/>
  </si>
  <si>
    <t>トラップ１の上限設定の</t>
    <rPh sb="6" eb="8">
      <t>ジョウゲン</t>
    </rPh>
    <rPh sb="8" eb="10">
      <t>セッテイ</t>
    </rPh>
    <phoneticPr fontId="4"/>
  </si>
  <si>
    <t>100の位を四捨五入</t>
    <rPh sb="4" eb="5">
      <t>クライ</t>
    </rPh>
    <rPh sb="6" eb="10">
      <t>シシャゴニュウ</t>
    </rPh>
    <phoneticPr fontId="4"/>
  </si>
  <si>
    <t>ロスカットレートの目安計算</t>
    <rPh sb="9" eb="11">
      <t>メヤス</t>
    </rPh>
    <rPh sb="11" eb="13">
      <t>ケイサン</t>
    </rPh>
    <phoneticPr fontId="4"/>
  </si>
  <si>
    <t>運用資金</t>
    <rPh sb="0" eb="2">
      <t>ウンヨウ</t>
    </rPh>
    <rPh sb="2" eb="4">
      <t>シキン</t>
    </rPh>
    <phoneticPr fontId="4"/>
  </si>
  <si>
    <t>運用資金内です。</t>
    <rPh sb="0" eb="2">
      <t>ウンヨウ</t>
    </rPh>
    <rPh sb="2" eb="4">
      <t>シキン</t>
    </rPh>
    <rPh sb="4" eb="5">
      <t>ナイ</t>
    </rPh>
    <phoneticPr fontId="4"/>
  </si>
  <si>
    <t>運用資金を超えています。</t>
    <rPh sb="0" eb="2">
      <t>ウンヨウ</t>
    </rPh>
    <rPh sb="2" eb="4">
      <t>シキン</t>
    </rPh>
    <rPh sb="5" eb="6">
      <t>コ</t>
    </rPh>
    <phoneticPr fontId="4"/>
  </si>
  <si>
    <t>トラップ1計算テーブル</t>
    <rPh sb="5" eb="7">
      <t>ケイサン</t>
    </rPh>
    <phoneticPr fontId="4"/>
  </si>
  <si>
    <t>トラップ3計算テーブル</t>
    <rPh sb="5" eb="7">
      <t>ケイサン</t>
    </rPh>
    <phoneticPr fontId="4"/>
  </si>
  <si>
    <t>トラップ2計算テーブル</t>
    <rPh sb="5" eb="7">
      <t>ケイサン</t>
    </rPh>
    <phoneticPr fontId="4"/>
  </si>
  <si>
    <t>Trap5</t>
  </si>
  <si>
    <t>Trap5</t>
    <phoneticPr fontId="4"/>
  </si>
  <si>
    <t>Trap4</t>
  </si>
  <si>
    <t>Trap4</t>
    <phoneticPr fontId="4"/>
  </si>
  <si>
    <t>トラップ4計算テーブル</t>
    <rPh sb="5" eb="7">
      <t>ケイサン</t>
    </rPh>
    <phoneticPr fontId="4"/>
  </si>
  <si>
    <t>トラップ5計算テーブル</t>
    <rPh sb="5" eb="7">
      <t>ケイサン</t>
    </rPh>
    <phoneticPr fontId="4"/>
  </si>
  <si>
    <t>２．各トラップゾーンの重複に対応しました。</t>
    <rPh sb="2" eb="3">
      <t>カク</t>
    </rPh>
    <rPh sb="11" eb="13">
      <t>ジュウフク</t>
    </rPh>
    <rPh sb="14" eb="16">
      <t>タイオウ</t>
    </rPh>
    <phoneticPr fontId="4"/>
  </si>
  <si>
    <t>３．各トラップ数のいずれかが1000を超えると、正しい計算結果が表示されません。</t>
    <rPh sb="2" eb="3">
      <t>カク</t>
    </rPh>
    <rPh sb="7" eb="8">
      <t>スウ</t>
    </rPh>
    <rPh sb="19" eb="20">
      <t>コ</t>
    </rPh>
    <rPh sb="24" eb="25">
      <t>タダ</t>
    </rPh>
    <rPh sb="27" eb="29">
      <t>ケイサン</t>
    </rPh>
    <rPh sb="29" eb="31">
      <t>ケッカ</t>
    </rPh>
    <rPh sb="32" eb="34">
      <t>ヒョウジ</t>
    </rPh>
    <phoneticPr fontId="4"/>
  </si>
  <si>
    <r>
      <t>４．</t>
    </r>
    <r>
      <rPr>
        <b/>
        <sz val="12"/>
        <color theme="1"/>
        <rFont val="Yu Gothic"/>
        <family val="3"/>
        <charset val="128"/>
        <scheme val="minor"/>
      </rPr>
      <t>実際の約定金額はずれが生じるため、目安程度にお使いください。</t>
    </r>
    <rPh sb="2" eb="4">
      <t>ジッサイ</t>
    </rPh>
    <rPh sb="5" eb="7">
      <t>ヤクジョウ</t>
    </rPh>
    <rPh sb="7" eb="9">
      <t>キンガク</t>
    </rPh>
    <rPh sb="13" eb="14">
      <t>ショウ</t>
    </rPh>
    <rPh sb="19" eb="21">
      <t>メヤス</t>
    </rPh>
    <rPh sb="21" eb="23">
      <t>テイド</t>
    </rPh>
    <rPh sb="25" eb="26">
      <t>ツカ</t>
    </rPh>
    <phoneticPr fontId="4"/>
  </si>
  <si>
    <t>５．重複判定の結果、エラーが見つかると赤色背景になります。</t>
    <rPh sb="2" eb="4">
      <t>ジュウフク</t>
    </rPh>
    <rPh sb="4" eb="6">
      <t>ハンテイ</t>
    </rPh>
    <rPh sb="7" eb="9">
      <t>ケッカ</t>
    </rPh>
    <rPh sb="14" eb="15">
      <t>ミ</t>
    </rPh>
    <rPh sb="19" eb="21">
      <t>アカイロ</t>
    </rPh>
    <rPh sb="21" eb="23">
      <t>ハイケイ</t>
    </rPh>
    <phoneticPr fontId="4"/>
  </si>
  <si>
    <t>トラップ数エラー</t>
    <rPh sb="4" eb="5">
      <t>スウ</t>
    </rPh>
    <phoneticPr fontId="4"/>
  </si>
  <si>
    <t>Trap1</t>
    <phoneticPr fontId="4"/>
  </si>
  <si>
    <t>Trap2</t>
    <phoneticPr fontId="4"/>
  </si>
  <si>
    <t>Trap3</t>
  </si>
  <si>
    <t>必要証拠金</t>
    <rPh sb="0" eb="2">
      <t>ヒツヨウ</t>
    </rPh>
    <rPh sb="2" eb="5">
      <t>ショウコキン</t>
    </rPh>
    <phoneticPr fontId="4"/>
  </si>
  <si>
    <t>必要余裕資金</t>
    <rPh sb="0" eb="2">
      <t>ヒツヨウ</t>
    </rPh>
    <rPh sb="2" eb="4">
      <t>ヨユウ</t>
    </rPh>
    <rPh sb="4" eb="6">
      <t>シキン</t>
    </rPh>
    <phoneticPr fontId="4"/>
  </si>
  <si>
    <t>合計</t>
    <rPh sb="0" eb="2">
      <t>ゴウケイ</t>
    </rPh>
    <phoneticPr fontId="4"/>
  </si>
  <si>
    <t>おまけ</t>
    <phoneticPr fontId="4"/>
  </si>
  <si>
    <t>BTC/JPYが</t>
    <phoneticPr fontId="4"/>
  </si>
  <si>
    <t>想定レート時の含み損を計算出来ます。</t>
    <rPh sb="0" eb="2">
      <t>ソウテイ</t>
    </rPh>
    <rPh sb="5" eb="6">
      <t>ジ</t>
    </rPh>
    <rPh sb="7" eb="8">
      <t>フク</t>
    </rPh>
    <rPh sb="9" eb="10">
      <t>ゾン</t>
    </rPh>
    <rPh sb="11" eb="13">
      <t>ケイサン</t>
    </rPh>
    <rPh sb="13" eb="15">
      <t>デキ</t>
    </rPh>
    <phoneticPr fontId="4"/>
  </si>
  <si>
    <t>含み損試算</t>
    <rPh sb="0" eb="1">
      <t>フク</t>
    </rPh>
    <rPh sb="2" eb="3">
      <t>ゾン</t>
    </rPh>
    <rPh sb="3" eb="5">
      <t>シサン</t>
    </rPh>
    <phoneticPr fontId="4"/>
  </si>
  <si>
    <t>レバレッジ計算</t>
    <rPh sb="5" eb="7">
      <t>ケイサン</t>
    </rPh>
    <phoneticPr fontId="4"/>
  </si>
  <si>
    <t>トラップ数は</t>
    <rPh sb="4" eb="5">
      <t>スウ</t>
    </rPh>
    <phoneticPr fontId="4"/>
  </si>
  <si>
    <t>まで下落した際に、ロスカットに耐えるために必要な資金です。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</si>
</sst>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#,##0_ ;[Red]\-#,##0\ "/>
    <numFmt numFmtId="178" formatCode="0;;;@"/>
    <numFmt numFmtId="179" formatCode="0.00&quot;BTC&quot;"/>
    <numFmt numFmtId="185" formatCode="0.00&quot;倍&quot;"/>
  </numFmts>
  <fonts count="19" x14ac:knownFonts="1">
    <font>
      <sz val="12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2"/>
      <name val="Yu Gothic"/>
      <family val="2"/>
      <charset val="128"/>
      <scheme val="minor"/>
    </font>
    <font>
      <b/>
      <sz val="14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rgb="FFFF0000"/>
      <name val="Yu Gothic"/>
      <family val="2"/>
      <charset val="128"/>
      <scheme val="minor"/>
    </font>
    <font>
      <b/>
      <sz val="12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b/>
      <sz val="20"/>
      <color rgb="FF0070C0"/>
      <name val="Yu Gothic"/>
      <family val="3"/>
      <charset val="128"/>
      <scheme val="minor"/>
    </font>
    <font>
      <sz val="9"/>
      <color theme="1"/>
      <name val="Yu Gothic"/>
      <family val="2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rgb="FFFF0000"/>
      <name val="Yu Gothic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6" fillId="0" borderId="1" xfId="0" applyFont="1" applyFill="1" applyBorder="1" applyProtection="1">
      <protection locked="0"/>
    </xf>
    <xf numFmtId="38" fontId="13" fillId="0" borderId="1" xfId="1" applyFont="1" applyFill="1" applyBorder="1" applyAlignment="1" applyProtection="1">
      <protection locked="0"/>
    </xf>
    <xf numFmtId="0" fontId="0" fillId="0" borderId="0" xfId="0" applyProtection="1"/>
    <xf numFmtId="38" fontId="0" fillId="0" borderId="0" xfId="1" applyFont="1" applyAlignment="1" applyProtection="1"/>
    <xf numFmtId="38" fontId="5" fillId="0" borderId="0" xfId="1" applyFont="1" applyAlignment="1" applyProtection="1"/>
    <xf numFmtId="176" fontId="0" fillId="0" borderId="0" xfId="0" applyNumberFormat="1" applyProtection="1"/>
    <xf numFmtId="0" fontId="6" fillId="2" borderId="1" xfId="0" applyFont="1" applyFill="1" applyBorder="1" applyProtection="1"/>
    <xf numFmtId="0" fontId="7" fillId="0" borderId="0" xfId="0" applyFont="1" applyProtection="1"/>
    <xf numFmtId="38" fontId="6" fillId="2" borderId="0" xfId="0" applyNumberFormat="1" applyFont="1" applyFill="1" applyProtection="1"/>
    <xf numFmtId="0" fontId="6" fillId="0" borderId="0" xfId="0" applyFont="1" applyProtection="1"/>
    <xf numFmtId="38" fontId="6" fillId="0" borderId="0" xfId="0" applyNumberFormat="1" applyFont="1" applyProtection="1"/>
    <xf numFmtId="0" fontId="6" fillId="2" borderId="0" xfId="0" applyFont="1" applyFill="1" applyProtection="1"/>
    <xf numFmtId="38" fontId="0" fillId="3" borderId="0" xfId="1" applyFont="1" applyFill="1" applyBorder="1" applyAlignment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9" xfId="0" applyBorder="1" applyProtection="1"/>
    <xf numFmtId="38" fontId="0" fillId="0" borderId="0" xfId="1" applyFont="1" applyBorder="1" applyAlignment="1" applyProtection="1"/>
    <xf numFmtId="38" fontId="0" fillId="0" borderId="9" xfId="1" applyFont="1" applyBorder="1" applyAlignment="1" applyProtection="1"/>
    <xf numFmtId="0" fontId="0" fillId="4" borderId="0" xfId="0" applyFill="1" applyProtection="1"/>
    <xf numFmtId="0" fontId="8" fillId="4" borderId="1" xfId="0" applyFont="1" applyFill="1" applyBorder="1" applyProtection="1"/>
    <xf numFmtId="0" fontId="0" fillId="4" borderId="1" xfId="0" applyFill="1" applyBorder="1" applyProtection="1"/>
    <xf numFmtId="0" fontId="0" fillId="5" borderId="1" xfId="0" applyFill="1" applyBorder="1" applyAlignment="1" applyProtection="1">
      <alignment horizontal="left"/>
    </xf>
    <xf numFmtId="38" fontId="9" fillId="5" borderId="1" xfId="1" applyFont="1" applyFill="1" applyBorder="1" applyAlignment="1" applyProtection="1">
      <alignment horizontal="right"/>
    </xf>
    <xf numFmtId="0" fontId="0" fillId="5" borderId="1" xfId="0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5" borderId="10" xfId="0" applyFill="1" applyBorder="1" applyAlignment="1" applyProtection="1">
      <alignment horizontal="left"/>
    </xf>
    <xf numFmtId="38" fontId="9" fillId="5" borderId="10" xfId="1" applyFont="1" applyFill="1" applyBorder="1" applyAlignment="1" applyProtection="1">
      <alignment horizontal="right"/>
    </xf>
    <xf numFmtId="0" fontId="0" fillId="5" borderId="10" xfId="0" applyFill="1" applyBorder="1" applyProtection="1"/>
    <xf numFmtId="0" fontId="0" fillId="4" borderId="0" xfId="0" applyFill="1" applyAlignment="1" applyProtection="1">
      <alignment horizontal="left"/>
    </xf>
    <xf numFmtId="38" fontId="9" fillId="4" borderId="0" xfId="1" applyFont="1" applyFill="1" applyAlignment="1" applyProtection="1">
      <alignment horizontal="right"/>
    </xf>
    <xf numFmtId="0" fontId="0" fillId="4" borderId="0" xfId="0" applyFill="1" applyBorder="1" applyProtection="1"/>
    <xf numFmtId="0" fontId="0" fillId="0" borderId="0" xfId="0" applyAlignment="1" applyProtection="1">
      <alignment horizontal="right"/>
    </xf>
    <xf numFmtId="38" fontId="0" fillId="0" borderId="0" xfId="1" applyFont="1" applyFill="1" applyAlignment="1" applyProtection="1"/>
    <xf numFmtId="0" fontId="6" fillId="4" borderId="0" xfId="0" applyFont="1" applyFill="1" applyAlignment="1" applyProtection="1"/>
    <xf numFmtId="177" fontId="6" fillId="5" borderId="1" xfId="0" applyNumberFormat="1" applyFont="1" applyFill="1" applyBorder="1" applyProtection="1"/>
    <xf numFmtId="0" fontId="0" fillId="4" borderId="11" xfId="0" applyFill="1" applyBorder="1" applyProtection="1"/>
    <xf numFmtId="0" fontId="6" fillId="4" borderId="11" xfId="0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>
      <alignment horizontal="right"/>
    </xf>
    <xf numFmtId="178" fontId="7" fillId="4" borderId="0" xfId="0" applyNumberFormat="1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/>
    </xf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38" fontId="12" fillId="0" borderId="0" xfId="1" applyFont="1" applyFill="1" applyAlignment="1" applyProtection="1">
      <alignment horizontal="right"/>
    </xf>
    <xf numFmtId="0" fontId="6" fillId="0" borderId="1" xfId="0" applyFont="1" applyBorder="1" applyProtection="1"/>
    <xf numFmtId="0" fontId="0" fillId="0" borderId="1" xfId="0" applyBorder="1" applyProtection="1"/>
    <xf numFmtId="0" fontId="0" fillId="2" borderId="1" xfId="0" applyFill="1" applyBorder="1" applyProtection="1"/>
    <xf numFmtId="0" fontId="0" fillId="2" borderId="0" xfId="0" applyFill="1" applyProtection="1"/>
    <xf numFmtId="0" fontId="6" fillId="2" borderId="1" xfId="0" applyFont="1" applyFill="1" applyBorder="1" applyAlignment="1" applyProtection="1">
      <alignment horizontal="left"/>
    </xf>
    <xf numFmtId="0" fontId="6" fillId="4" borderId="1" xfId="0" applyFont="1" applyFill="1" applyBorder="1" applyAlignment="1" applyProtection="1">
      <alignment horizontal="left"/>
    </xf>
    <xf numFmtId="38" fontId="6" fillId="4" borderId="1" xfId="1" applyFont="1" applyFill="1" applyBorder="1" applyAlignment="1" applyProtection="1"/>
    <xf numFmtId="2" fontId="0" fillId="0" borderId="0" xfId="0" applyNumberFormat="1" applyProtection="1"/>
    <xf numFmtId="0" fontId="5" fillId="0" borderId="0" xfId="0" applyNumberFormat="1" applyFont="1" applyAlignment="1" applyProtection="1"/>
    <xf numFmtId="0" fontId="6" fillId="2" borderId="2" xfId="0" applyFont="1" applyFill="1" applyBorder="1" applyProtection="1"/>
    <xf numFmtId="0" fontId="6" fillId="4" borderId="1" xfId="0" applyFont="1" applyFill="1" applyBorder="1" applyProtection="1"/>
    <xf numFmtId="38" fontId="6" fillId="0" borderId="15" xfId="1" applyFont="1" applyFill="1" applyBorder="1" applyAlignment="1" applyProtection="1">
      <protection locked="0"/>
    </xf>
    <xf numFmtId="38" fontId="6" fillId="0" borderId="16" xfId="1" applyFont="1" applyFill="1" applyBorder="1" applyAlignment="1" applyProtection="1">
      <protection locked="0"/>
    </xf>
    <xf numFmtId="0" fontId="6" fillId="0" borderId="16" xfId="0" applyFont="1" applyFill="1" applyBorder="1" applyProtection="1">
      <protection locked="0"/>
    </xf>
    <xf numFmtId="38" fontId="0" fillId="3" borderId="15" xfId="1" applyFont="1" applyFill="1" applyBorder="1" applyAlignment="1" applyProtection="1"/>
    <xf numFmtId="38" fontId="0" fillId="3" borderId="16" xfId="1" applyFont="1" applyFill="1" applyBorder="1" applyAlignment="1" applyProtection="1"/>
    <xf numFmtId="0" fontId="6" fillId="2" borderId="17" xfId="0" applyFont="1" applyFill="1" applyBorder="1" applyProtection="1"/>
    <xf numFmtId="179" fontId="0" fillId="3" borderId="0" xfId="0" applyNumberFormat="1" applyFill="1" applyBorder="1" applyProtection="1"/>
    <xf numFmtId="179" fontId="0" fillId="3" borderId="20" xfId="0" applyNumberFormat="1" applyFill="1" applyBorder="1" applyProtection="1"/>
    <xf numFmtId="177" fontId="0" fillId="3" borderId="21" xfId="1" applyNumberFormat="1" applyFont="1" applyFill="1" applyBorder="1" applyAlignment="1" applyProtection="1"/>
    <xf numFmtId="177" fontId="0" fillId="3" borderId="22" xfId="1" applyNumberFormat="1" applyFont="1" applyFill="1" applyBorder="1" applyAlignment="1" applyProtection="1"/>
    <xf numFmtId="177" fontId="0" fillId="3" borderId="23" xfId="1" applyNumberFormat="1" applyFont="1" applyFill="1" applyBorder="1" applyAlignment="1" applyProtection="1"/>
    <xf numFmtId="0" fontId="0" fillId="7" borderId="0" xfId="0" applyFill="1" applyProtection="1"/>
    <xf numFmtId="0" fontId="6" fillId="7" borderId="0" xfId="0" applyFont="1" applyFill="1" applyProtection="1"/>
    <xf numFmtId="0" fontId="8" fillId="7" borderId="1" xfId="0" applyFont="1" applyFill="1" applyBorder="1" applyProtection="1"/>
    <xf numFmtId="179" fontId="0" fillId="7" borderId="0" xfId="0" applyNumberFormat="1" applyFill="1" applyProtection="1"/>
    <xf numFmtId="0" fontId="6" fillId="6" borderId="1" xfId="0" applyFont="1" applyFill="1" applyBorder="1" applyProtection="1"/>
    <xf numFmtId="38" fontId="0" fillId="6" borderId="1" xfId="1" applyFont="1" applyFill="1" applyBorder="1" applyAlignment="1" applyProtection="1"/>
    <xf numFmtId="0" fontId="0" fillId="7" borderId="1" xfId="0" applyFill="1" applyBorder="1" applyProtection="1"/>
    <xf numFmtId="0" fontId="0" fillId="0" borderId="1" xfId="0" applyFill="1" applyBorder="1" applyProtection="1"/>
    <xf numFmtId="0" fontId="16" fillId="0" borderId="0" xfId="0" applyFont="1" applyProtection="1"/>
    <xf numFmtId="176" fontId="17" fillId="0" borderId="0" xfId="0" applyNumberFormat="1" applyFont="1" applyProtection="1"/>
    <xf numFmtId="0" fontId="2" fillId="4" borderId="0" xfId="0" applyFont="1" applyFill="1" applyProtection="1"/>
    <xf numFmtId="0" fontId="11" fillId="4" borderId="0" xfId="0" applyFont="1" applyFill="1" applyBorder="1" applyProtection="1"/>
    <xf numFmtId="0" fontId="6" fillId="5" borderId="10" xfId="0" applyFont="1" applyFill="1" applyBorder="1" applyAlignment="1" applyProtection="1">
      <alignment horizontal="right"/>
    </xf>
    <xf numFmtId="0" fontId="6" fillId="2" borderId="18" xfId="0" applyFont="1" applyFill="1" applyBorder="1" applyAlignment="1" applyProtection="1">
      <alignment horizontal="right" vertical="center"/>
    </xf>
    <xf numFmtId="0" fontId="0" fillId="3" borderId="19" xfId="0" applyFill="1" applyBorder="1" applyAlignment="1" applyProtection="1">
      <alignment horizontal="right" vertical="center"/>
    </xf>
    <xf numFmtId="0" fontId="0" fillId="3" borderId="18" xfId="0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right" vertical="center"/>
    </xf>
    <xf numFmtId="0" fontId="6" fillId="2" borderId="17" xfId="0" applyFont="1" applyFill="1" applyBorder="1" applyAlignment="1" applyProtection="1">
      <alignment horizontal="right" vertical="center"/>
    </xf>
    <xf numFmtId="0" fontId="6" fillId="5" borderId="1" xfId="0" applyFont="1" applyFill="1" applyBorder="1" applyAlignment="1" applyProtection="1">
      <alignment horizontal="left"/>
    </xf>
    <xf numFmtId="185" fontId="13" fillId="5" borderId="1" xfId="1" applyNumberFormat="1" applyFont="1" applyFill="1" applyBorder="1" applyAlignment="1" applyProtection="1">
      <alignment horizontal="right"/>
    </xf>
    <xf numFmtId="0" fontId="0" fillId="8" borderId="0" xfId="0" applyFill="1" applyProtection="1"/>
    <xf numFmtId="0" fontId="0" fillId="8" borderId="1" xfId="0" applyFill="1" applyBorder="1" applyProtection="1"/>
    <xf numFmtId="0" fontId="0" fillId="8" borderId="10" xfId="0" applyFill="1" applyBorder="1" applyProtection="1"/>
    <xf numFmtId="38" fontId="0" fillId="9" borderId="10" xfId="0" applyNumberFormat="1" applyFill="1" applyBorder="1" applyProtection="1"/>
    <xf numFmtId="0" fontId="6" fillId="8" borderId="1" xfId="0" applyFont="1" applyFill="1" applyBorder="1" applyProtection="1"/>
    <xf numFmtId="0" fontId="6" fillId="8" borderId="0" xfId="0" applyFont="1" applyFill="1" applyBorder="1" applyProtection="1"/>
    <xf numFmtId="0" fontId="0" fillId="8" borderId="4" xfId="0" applyFill="1" applyBorder="1" applyProtection="1"/>
    <xf numFmtId="0" fontId="0" fillId="8" borderId="0" xfId="0" applyFill="1" applyBorder="1" applyProtection="1"/>
    <xf numFmtId="0" fontId="0" fillId="8" borderId="4" xfId="0" applyFill="1" applyBorder="1" applyAlignment="1" applyProtection="1">
      <alignment horizontal="center"/>
    </xf>
    <xf numFmtId="9" fontId="6" fillId="0" borderId="1" xfId="0" applyNumberFormat="1" applyFont="1" applyFill="1" applyBorder="1" applyProtection="1"/>
    <xf numFmtId="9" fontId="0" fillId="8" borderId="4" xfId="0" applyNumberFormat="1" applyFill="1" applyBorder="1" applyProtection="1"/>
    <xf numFmtId="38" fontId="6" fillId="9" borderId="1" xfId="1" applyFont="1" applyFill="1" applyBorder="1" applyAlignment="1" applyProtection="1"/>
    <xf numFmtId="179" fontId="0" fillId="10" borderId="0" xfId="0" applyNumberFormat="1" applyFill="1" applyProtection="1"/>
    <xf numFmtId="178" fontId="6" fillId="5" borderId="0" xfId="0" applyNumberFormat="1" applyFont="1" applyFill="1" applyBorder="1" applyAlignment="1" applyProtection="1">
      <alignment horizontal="left"/>
    </xf>
    <xf numFmtId="38" fontId="10" fillId="5" borderId="0" xfId="1" applyFont="1" applyFill="1" applyBorder="1" applyAlignment="1" applyProtection="1">
      <alignment horizontal="right"/>
    </xf>
    <xf numFmtId="0" fontId="11" fillId="5" borderId="0" xfId="0" applyFont="1" applyFill="1" applyBorder="1" applyProtection="1"/>
    <xf numFmtId="0" fontId="6" fillId="6" borderId="0" xfId="0" applyFont="1" applyFill="1" applyProtection="1"/>
    <xf numFmtId="0" fontId="0" fillId="0" borderId="0" xfId="0" applyFill="1" applyBorder="1" applyProtection="1"/>
    <xf numFmtId="0" fontId="0" fillId="5" borderId="0" xfId="0" applyFill="1" applyBorder="1" applyProtection="1"/>
    <xf numFmtId="38" fontId="0" fillId="3" borderId="26" xfId="1" applyFont="1" applyFill="1" applyBorder="1" applyAlignment="1" applyProtection="1"/>
    <xf numFmtId="38" fontId="0" fillId="3" borderId="27" xfId="1" applyFont="1" applyFill="1" applyBorder="1" applyAlignment="1" applyProtection="1"/>
    <xf numFmtId="38" fontId="0" fillId="3" borderId="31" xfId="1" applyFont="1" applyFill="1" applyBorder="1" applyAlignment="1" applyProtection="1"/>
    <xf numFmtId="38" fontId="0" fillId="3" borderId="29" xfId="1" applyFont="1" applyFill="1" applyBorder="1" applyAlignment="1" applyProtection="1"/>
    <xf numFmtId="38" fontId="0" fillId="0" borderId="0" xfId="0" applyNumberFormat="1" applyBorder="1" applyProtection="1"/>
    <xf numFmtId="177" fontId="0" fillId="3" borderId="27" xfId="0" applyNumberFormat="1" applyFill="1" applyBorder="1" applyProtection="1"/>
    <xf numFmtId="179" fontId="0" fillId="3" borderId="3" xfId="0" applyNumberFormat="1" applyFill="1" applyBorder="1" applyProtection="1"/>
    <xf numFmtId="177" fontId="0" fillId="0" borderId="0" xfId="0" applyNumberFormat="1" applyProtection="1"/>
    <xf numFmtId="38" fontId="0" fillId="0" borderId="8" xfId="1" applyFont="1" applyBorder="1" applyAlignment="1" applyProtection="1"/>
    <xf numFmtId="38" fontId="0" fillId="0" borderId="12" xfId="1" applyFont="1" applyBorder="1" applyAlignment="1" applyProtection="1"/>
    <xf numFmtId="38" fontId="0" fillId="0" borderId="13" xfId="1" applyFont="1" applyBorder="1" applyAlignment="1" applyProtection="1"/>
    <xf numFmtId="38" fontId="0" fillId="0" borderId="14" xfId="1" applyFont="1" applyBorder="1" applyAlignment="1" applyProtection="1"/>
    <xf numFmtId="178" fontId="6" fillId="4" borderId="0" xfId="0" applyNumberFormat="1" applyFont="1" applyFill="1" applyBorder="1" applyAlignment="1" applyProtection="1">
      <alignment horizontal="left"/>
    </xf>
    <xf numFmtId="178" fontId="10" fillId="4" borderId="0" xfId="1" applyNumberFormat="1" applyFont="1" applyFill="1" applyBorder="1" applyAlignment="1" applyProtection="1">
      <alignment horizontal="left"/>
    </xf>
    <xf numFmtId="0" fontId="6" fillId="0" borderId="0" xfId="1" applyNumberFormat="1" applyFont="1" applyFill="1" applyBorder="1" applyAlignment="1" applyProtection="1">
      <protection locked="0"/>
    </xf>
    <xf numFmtId="0" fontId="6" fillId="0" borderId="3" xfId="1" applyNumberFormat="1" applyFont="1" applyFill="1" applyBorder="1" applyAlignment="1" applyProtection="1">
      <protection locked="0"/>
    </xf>
    <xf numFmtId="0" fontId="6" fillId="0" borderId="27" xfId="1" applyNumberFormat="1" applyFont="1" applyFill="1" applyBorder="1" applyAlignment="1" applyProtection="1">
      <protection locked="0"/>
    </xf>
    <xf numFmtId="0" fontId="6" fillId="0" borderId="29" xfId="1" applyNumberFormat="1" applyFont="1" applyFill="1" applyBorder="1" applyAlignment="1" applyProtection="1">
      <protection locked="0"/>
    </xf>
    <xf numFmtId="0" fontId="6" fillId="0" borderId="27" xfId="0" applyNumberFormat="1" applyFont="1" applyFill="1" applyBorder="1" applyProtection="1">
      <protection locked="0"/>
    </xf>
    <xf numFmtId="0" fontId="6" fillId="0" borderId="3" xfId="0" applyNumberFormat="1" applyFont="1" applyFill="1" applyBorder="1" applyProtection="1">
      <protection locked="0"/>
    </xf>
    <xf numFmtId="0" fontId="6" fillId="0" borderId="28" xfId="0" applyNumberFormat="1" applyFont="1" applyFill="1" applyBorder="1" applyProtection="1">
      <protection locked="0"/>
    </xf>
    <xf numFmtId="0" fontId="6" fillId="0" borderId="30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right" vertical="center"/>
    </xf>
    <xf numFmtId="0" fontId="6" fillId="4" borderId="11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wrapText="1"/>
    </xf>
    <xf numFmtId="0" fontId="6" fillId="3" borderId="0" xfId="0" applyFont="1" applyFill="1" applyBorder="1" applyAlignment="1" applyProtection="1">
      <alignment horizontal="center" wrapText="1"/>
    </xf>
    <xf numFmtId="0" fontId="0" fillId="8" borderId="1" xfId="0" applyFill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38" fontId="6" fillId="0" borderId="25" xfId="1" applyFont="1" applyBorder="1" applyAlignment="1" applyProtection="1">
      <alignment horizontal="center"/>
    </xf>
    <xf numFmtId="38" fontId="6" fillId="0" borderId="10" xfId="1" applyFont="1" applyBorder="1" applyAlignment="1" applyProtection="1">
      <alignment horizontal="center"/>
    </xf>
    <xf numFmtId="38" fontId="6" fillId="0" borderId="24" xfId="1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5" borderId="11" xfId="0" applyFont="1" applyFill="1" applyBorder="1" applyAlignment="1" applyProtection="1">
      <alignment horizontal="left"/>
    </xf>
    <xf numFmtId="38" fontId="14" fillId="5" borderId="11" xfId="1" applyFont="1" applyFill="1" applyBorder="1" applyAlignment="1" applyProtection="1">
      <alignment horizontal="right"/>
    </xf>
    <xf numFmtId="0" fontId="18" fillId="5" borderId="11" xfId="0" applyFont="1" applyFill="1" applyBorder="1" applyProtection="1"/>
  </cellXfs>
  <cellStyles count="5">
    <cellStyle name="パーセント 2" xfId="3"/>
    <cellStyle name="桁区切り 2" xfId="4"/>
    <cellStyle name="桁区切り [0]" xfId="1" builtinId="6"/>
    <cellStyle name="標準" xfId="0" builtinId="0"/>
    <cellStyle name="標準 2" xfId="2"/>
  </cellStyles>
  <dxfs count="8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protection locked="1" hidden="0"/>
    </dxf>
    <dxf>
      <numFmt numFmtId="176" formatCode="0.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0.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protection locked="1" hidden="0"/>
    </dxf>
    <dxf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176" formatCode="0.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0.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protection locked="1" hidden="0"/>
    </dxf>
    <dxf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176" formatCode="0.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0.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protection locked="1" hidden="0"/>
    </dxf>
    <dxf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176" formatCode="0.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0.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protection locked="1" hidden="0"/>
    </dxf>
    <dxf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176" formatCode="0.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0.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numFmt numFmtId="176" formatCode="0.0"/>
      <protection locked="1" hidden="0"/>
    </dxf>
    <dxf>
      <protection locked="1" hidden="0"/>
    </dxf>
    <dxf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テーブル501" displayName="テーブル501" ref="U2:Z1005" totalsRowCount="1" headerRowDxfId="84" dataDxfId="83" totalsRowDxfId="82">
  <autoFilter ref="U2:Z1004"/>
  <tableColumns count="6">
    <tableColumn id="2" name="レート" dataDxfId="81" totalsRowDxfId="80">
      <calculatedColumnFormula>IF(U2-$J$57&lt;$D$65,0,IF(U2&gt;=$F$59+$J$59,U2-$J$59,IF(U2=$F$59,$E$58,IF(U2-$J$58&gt;=$F$58,U2-$J$58,IF(U2&gt;$E$57,$E$57,U2-$J$57)))))</calculatedColumnFormula>
    </tableColumn>
    <tableColumn id="3" name="取引単位" dataDxfId="79" totalsRowDxfId="78">
      <calculatedColumnFormula>IF(テーブル501[[#This Row],[レート]]=0,0,$E$7)</calculatedColumnFormula>
    </tableColumn>
    <tableColumn id="4" name="必要証拠金" totalsRowFunction="sum" dataDxfId="77" totalsRowDxfId="76">
      <calculatedColumnFormula>U3*V3/$P$17</calculatedColumnFormula>
    </tableColumn>
    <tableColumn id="5" name="余裕資金" totalsRowFunction="sum" dataDxfId="75" totalsRowDxfId="74">
      <calculatedColumnFormula>(U3-$E$9)*V3</calculatedColumnFormula>
    </tableColumn>
    <tableColumn id="7" name="レバレッジ計算用" totalsRowFunction="sum" dataDxfId="73" totalsRowDxfId="72">
      <calculatedColumnFormula>テーブル501[[#This Row],[レート]]*テーブル501[[#This Row],[取引単位]]</calculatedColumnFormula>
    </tableColumn>
    <tableColumn id="6" name="含み損試算" totalsRowFunction="sum" dataDxfId="71" totalsRowDxfId="70">
      <calculatedColumnFormula>IF(U3&lt;$E$31,0,(U3-$E$31)*V3)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9" name="テーブル502" displayName="テーブル502" ref="AB2:AG1005" totalsRowCount="1" headerRowDxfId="69" dataDxfId="68" totalsRowDxfId="67">
  <autoFilter ref="AB2:AG1004"/>
  <tableColumns count="6">
    <tableColumn id="2" name="レート" dataDxfId="66" totalsRowDxfId="65">
      <calculatedColumnFormula>IF(AB2-$J$57&lt;$D$65,0,IF(AB2&gt;=$F$59+$J$59,AB2-$J$59,IF(AB2=$F$59,$E$58,IF(AB2-$J$58&gt;=$F$58,AB2-$J$58,IF(AB2&gt;$E$57,$E$57,AB2-$J$57)))))</calculatedColumnFormula>
    </tableColumn>
    <tableColumn id="3" name="取引単位" dataDxfId="64" totalsRowDxfId="63">
      <calculatedColumnFormula>IF(テーブル502[[#This Row],[レート]]=0,0,$F$7)</calculatedColumnFormula>
    </tableColumn>
    <tableColumn id="4" name="必要証拠金" totalsRowFunction="sum" dataDxfId="62" totalsRowDxfId="61">
      <calculatedColumnFormula>AB3*AC3/$P$17</calculatedColumnFormula>
    </tableColumn>
    <tableColumn id="5" name="余裕資金" totalsRowFunction="sum" dataDxfId="60" totalsRowDxfId="59">
      <calculatedColumnFormula>(AB3-$E$9)*AC3</calculatedColumnFormula>
    </tableColumn>
    <tableColumn id="7" name="レバレッジ計算用" totalsRowFunction="sum" dataDxfId="58" totalsRowDxfId="57">
      <calculatedColumnFormula>テーブル502[[#This Row],[レート]]*テーブル502[[#This Row],[取引単位]]</calculatedColumnFormula>
    </tableColumn>
    <tableColumn id="6" name="含み損試算" totalsRowFunction="sum" dataDxfId="56" totalsRowDxfId="55">
      <calculatedColumnFormula>IF(AB3&lt;$E$31,0,(AB3-$E$31)*AC3)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10" name="テーブル503" displayName="テーブル503" ref="AI2:AN1005" totalsRowCount="1" headerRowDxfId="54" dataDxfId="53" totalsRowDxfId="52">
  <autoFilter ref="AI2:AN1004"/>
  <tableColumns count="6">
    <tableColumn id="2" name="レート" dataDxfId="51" totalsRowDxfId="50">
      <calculatedColumnFormula>IF(AI2-$J$57&lt;$D$65,0,IF(AI2&gt;=$F$59+$J$59,AI2-$J$59,IF(AI2=$F$59,$E$58,IF(AI2-$J$58&gt;=$F$58,AI2-$J$58,IF(AI2&gt;$E$57,$E$57,AI2-$J$57)))))</calculatedColumnFormula>
    </tableColumn>
    <tableColumn id="3" name="取引単位" dataDxfId="49" totalsRowDxfId="48">
      <calculatedColumnFormula>IF(テーブル503[[#This Row],[レート]]=0,0,$G$7)</calculatedColumnFormula>
    </tableColumn>
    <tableColumn id="4" name="必要証拠金" totalsRowFunction="sum" dataDxfId="47" totalsRowDxfId="46">
      <calculatedColumnFormula>AI3*AJ3/$P$17</calculatedColumnFormula>
    </tableColumn>
    <tableColumn id="5" name="余裕資金" totalsRowFunction="sum" dataDxfId="45" totalsRowDxfId="44">
      <calculatedColumnFormula>(AI3-$E$9)*AJ3</calculatedColumnFormula>
    </tableColumn>
    <tableColumn id="7" name="レバレッジ計算用" totalsRowFunction="sum" dataDxfId="43" totalsRowDxfId="42">
      <calculatedColumnFormula>テーブル503[[#This Row],[レート]]*テーブル503[[#This Row],[取引単位]]</calculatedColumnFormula>
    </tableColumn>
    <tableColumn id="6" name="含み損試算" totalsRowFunction="sum" dataDxfId="41" totalsRowDxfId="40">
      <calculatedColumnFormula>IF(AI3&lt;$E$31,0,(AI3-$E$31)*AJ3)</calculatedColumnFormula>
    </tableColumn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id="11" name="テーブル504" displayName="テーブル504" ref="AP2:AU1005" totalsRowCount="1" headerRowDxfId="39" dataDxfId="38" totalsRowDxfId="37">
  <autoFilter ref="AP2:AU1004"/>
  <tableColumns count="6">
    <tableColumn id="2" name="レート" dataDxfId="36" totalsRowDxfId="35">
      <calculatedColumnFormula>IF(AP2-$J$57&lt;$D$65,0,IF(AP2&gt;=$F$59+$J$59,AP2-$J$59,IF(AP2=$F$59,$E$58,IF(AP2-$J$58&gt;=$F$58,AP2-$J$58,IF(AP2&gt;$E$57,$E$57,AP2-$J$57)))))</calculatedColumnFormula>
    </tableColumn>
    <tableColumn id="3" name="取引単位" dataDxfId="34" totalsRowDxfId="33">
      <calculatedColumnFormula>IF(テーブル504[[#This Row],[レート]]=0,0,$H$7)</calculatedColumnFormula>
    </tableColumn>
    <tableColumn id="4" name="必要証拠金" totalsRowFunction="sum" dataDxfId="32" totalsRowDxfId="31">
      <calculatedColumnFormula>AP3*AQ3/$P$17</calculatedColumnFormula>
    </tableColumn>
    <tableColumn id="5" name="余裕資金" totalsRowFunction="sum" dataDxfId="30" totalsRowDxfId="29">
      <calculatedColumnFormula>(AP3-$E$9)*AQ3</calculatedColumnFormula>
    </tableColumn>
    <tableColumn id="7" name="レバレッジ計算用" totalsRowFunction="sum" dataDxfId="28" totalsRowDxfId="27">
      <calculatedColumnFormula>テーブル504[[#This Row],[レート]]*テーブル504[[#This Row],[取引単位]]</calculatedColumnFormula>
    </tableColumn>
    <tableColumn id="6" name="含み損試算" totalsRowFunction="sum" dataDxfId="26" totalsRowDxfId="25">
      <calculatedColumnFormula>IF(AP3&lt;$E$31,0,(AP3-$E$31)*AQ3)</calculatedColumnFormula>
    </tableColumn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id="12" name="テーブル505" displayName="テーブル505" ref="AW2:BB1005" totalsRowCount="1" headerRowDxfId="24" dataDxfId="23" totalsRowDxfId="22">
  <autoFilter ref="AW2:BB1004"/>
  <tableColumns count="6">
    <tableColumn id="2" name="レート" dataDxfId="21" totalsRowDxfId="20">
      <calculatedColumnFormula>IF(AW2-$J$57&lt;$D$65,0,IF(AW2&gt;=$F$59+$J$59,AW2-$J$59,IF(AW2=$F$59,$E$58,IF(AW2-$J$58&gt;=$F$58,AW2-$J$58,IF(AW2&gt;$E$57,$E$57,AW2-$J$57)))))</calculatedColumnFormula>
    </tableColumn>
    <tableColumn id="3" name="取引単位" dataDxfId="19" totalsRowDxfId="18">
      <calculatedColumnFormula>IF(テーブル505[[#This Row],[レート]]=0,0,$I$7)</calculatedColumnFormula>
    </tableColumn>
    <tableColumn id="4" name="必要証拠金" totalsRowFunction="sum" dataDxfId="17" totalsRowDxfId="16">
      <calculatedColumnFormula>AW3*AX3/$P$17</calculatedColumnFormula>
    </tableColumn>
    <tableColumn id="5" name="余裕資金" totalsRowFunction="sum" dataDxfId="15" totalsRowDxfId="14">
      <calculatedColumnFormula>(AW3-$E$9)*AX3</calculatedColumnFormula>
    </tableColumn>
    <tableColumn id="7" name="レバレッジ計算用" totalsRowFunction="sum" dataDxfId="13" totalsRowDxfId="12">
      <calculatedColumnFormula>テーブル505[[#This Row],[レート]]*テーブル505[[#This Row],[取引単位]]</calculatedColumnFormula>
    </tableColumn>
    <tableColumn id="6" name="含み損試算" totalsRowFunction="sum" dataDxfId="11" totalsRowDxfId="10">
      <calculatedColumnFormula>IF(AW3&lt;$E$31,0,(AW3-$E$31)*AX3)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4" Type="http://schemas.openxmlformats.org/officeDocument/2006/relationships/table" Target="../tables/table3.xml"/><Relationship Id="rId5" Type="http://schemas.openxmlformats.org/officeDocument/2006/relationships/table" Target="../tables/table4.xml"/><Relationship Id="rId6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05"/>
  <sheetViews>
    <sheetView showGridLines="0" tabSelected="1" zoomScale="95" zoomScaleNormal="95" zoomScalePageLayoutView="9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19" sqref="T19"/>
    </sheetView>
  </sheetViews>
  <sheetFormatPr baseColWidth="12" defaultColWidth="13" defaultRowHeight="20" x14ac:dyDescent="0.3"/>
  <cols>
    <col min="1" max="1" width="3.85546875" style="3" customWidth="1"/>
    <col min="2" max="2" width="6.42578125" style="3" customWidth="1"/>
    <col min="3" max="3" width="4" style="3" customWidth="1"/>
    <col min="4" max="4" width="17.42578125" style="3" customWidth="1"/>
    <col min="5" max="7" width="13.42578125" style="3" customWidth="1"/>
    <col min="8" max="9" width="13.42578125" style="3" hidden="1" customWidth="1"/>
    <col min="10" max="10" width="10" style="3" customWidth="1"/>
    <col min="11" max="11" width="4.28515625" style="3" customWidth="1"/>
    <col min="12" max="12" width="4.140625" style="3" customWidth="1"/>
    <col min="13" max="14" width="2.42578125" style="3" customWidth="1"/>
    <col min="15" max="15" width="14.85546875" style="3" customWidth="1"/>
    <col min="16" max="16" width="11" style="3" customWidth="1"/>
    <col min="17" max="17" width="8.42578125" style="3" customWidth="1"/>
    <col min="18" max="20" width="13" style="3"/>
    <col min="21" max="21" width="9.140625" style="4" customWidth="1"/>
    <col min="22" max="22" width="11.28515625" style="3" customWidth="1"/>
    <col min="23" max="23" width="13.42578125" style="3" customWidth="1"/>
    <col min="24" max="24" width="11.28515625" style="3" customWidth="1"/>
    <col min="25" max="25" width="9.140625" style="80" customWidth="1"/>
    <col min="26" max="26" width="13.42578125" style="3" customWidth="1"/>
    <col min="27" max="16384" width="13" style="3"/>
  </cols>
  <sheetData>
    <row r="1" spans="3:54" hidden="1" x14ac:dyDescent="0.3">
      <c r="D1" s="141" t="s">
        <v>55</v>
      </c>
      <c r="E1" s="141"/>
      <c r="F1" s="141"/>
      <c r="G1" s="141"/>
      <c r="H1" s="141"/>
      <c r="I1" s="141"/>
      <c r="J1" s="141"/>
      <c r="U1" s="145" t="s">
        <v>70</v>
      </c>
      <c r="V1" s="145"/>
      <c r="W1" s="145"/>
      <c r="X1" s="145"/>
      <c r="Y1" s="145"/>
      <c r="Z1" s="145"/>
      <c r="AB1" s="146" t="s">
        <v>72</v>
      </c>
      <c r="AC1" s="146"/>
      <c r="AD1" s="146"/>
      <c r="AE1" s="146"/>
      <c r="AF1" s="146"/>
      <c r="AG1" s="146"/>
      <c r="AI1" s="146" t="s">
        <v>71</v>
      </c>
      <c r="AJ1" s="146"/>
      <c r="AK1" s="146"/>
      <c r="AL1" s="146"/>
      <c r="AM1" s="146"/>
      <c r="AN1" s="146"/>
      <c r="AP1" s="146" t="s">
        <v>77</v>
      </c>
      <c r="AQ1" s="146"/>
      <c r="AR1" s="146"/>
      <c r="AS1" s="146"/>
      <c r="AT1" s="146"/>
      <c r="AU1" s="146"/>
      <c r="AW1" s="146" t="s">
        <v>78</v>
      </c>
      <c r="AX1" s="146"/>
      <c r="AY1" s="146"/>
      <c r="AZ1" s="146"/>
      <c r="BA1" s="146"/>
      <c r="BB1" s="146"/>
    </row>
    <row r="2" spans="3:54" hidden="1" x14ac:dyDescent="0.3">
      <c r="D2" s="141"/>
      <c r="E2" s="141"/>
      <c r="F2" s="141"/>
      <c r="G2" s="141"/>
      <c r="H2" s="141"/>
      <c r="I2" s="141"/>
      <c r="J2" s="141"/>
      <c r="U2" s="4" t="s">
        <v>1</v>
      </c>
      <c r="V2" s="3" t="s">
        <v>2</v>
      </c>
      <c r="W2" s="3" t="s">
        <v>3</v>
      </c>
      <c r="X2" s="3" t="s">
        <v>4</v>
      </c>
      <c r="Y2" s="80" t="s">
        <v>58</v>
      </c>
      <c r="Z2" s="3" t="s">
        <v>5</v>
      </c>
      <c r="AB2" s="4" t="s">
        <v>1</v>
      </c>
      <c r="AC2" s="3" t="s">
        <v>2</v>
      </c>
      <c r="AD2" s="3" t="s">
        <v>3</v>
      </c>
      <c r="AE2" s="3" t="s">
        <v>4</v>
      </c>
      <c r="AF2" s="80" t="s">
        <v>58</v>
      </c>
      <c r="AG2" s="3" t="s">
        <v>5</v>
      </c>
      <c r="AI2" s="4" t="s">
        <v>1</v>
      </c>
      <c r="AJ2" s="3" t="s">
        <v>2</v>
      </c>
      <c r="AK2" s="3" t="s">
        <v>3</v>
      </c>
      <c r="AL2" s="3" t="s">
        <v>4</v>
      </c>
      <c r="AM2" s="80" t="s">
        <v>58</v>
      </c>
      <c r="AN2" s="3" t="s">
        <v>5</v>
      </c>
      <c r="AP2" s="4" t="s">
        <v>1</v>
      </c>
      <c r="AQ2" s="3" t="s">
        <v>2</v>
      </c>
      <c r="AR2" s="3" t="s">
        <v>3</v>
      </c>
      <c r="AS2" s="3" t="s">
        <v>4</v>
      </c>
      <c r="AT2" s="80" t="s">
        <v>58</v>
      </c>
      <c r="AU2" s="3" t="s">
        <v>5</v>
      </c>
      <c r="AW2" s="4" t="s">
        <v>1</v>
      </c>
      <c r="AX2" s="3" t="s">
        <v>2</v>
      </c>
      <c r="AY2" s="3" t="s">
        <v>3</v>
      </c>
      <c r="AZ2" s="3" t="s">
        <v>4</v>
      </c>
      <c r="BA2" s="80" t="s">
        <v>58</v>
      </c>
      <c r="BB2" s="3" t="s">
        <v>5</v>
      </c>
    </row>
    <row r="3" spans="3:54" ht="11" customHeight="1" x14ac:dyDescent="0.3">
      <c r="C3" s="10"/>
      <c r="L3" s="10"/>
      <c r="U3" s="5">
        <f>E59</f>
        <v>2000000</v>
      </c>
      <c r="V3" s="3">
        <f>IF(テーブル501[[#This Row],[レート]]=0,0,$E$7)</f>
        <v>0.01</v>
      </c>
      <c r="W3" s="6">
        <f t="shared" ref="W3:W34" si="0">U3*V3/$P$17</f>
        <v>800</v>
      </c>
      <c r="X3" s="6">
        <f>(U3-$E$9)*V3</f>
        <v>14000</v>
      </c>
      <c r="Y3" s="81">
        <f>テーブル501[[#This Row],[レート]]*テーブル501[[#This Row],[取引単位]]</f>
        <v>20000</v>
      </c>
      <c r="Z3" s="6">
        <f t="shared" ref="Z3:Z66" si="1">IF(U3&lt;$E$31,0,(U3-$E$31)*V3)</f>
        <v>11000</v>
      </c>
      <c r="AB3" s="5">
        <f>E58</f>
        <v>0</v>
      </c>
      <c r="AC3" s="3">
        <f>IF(テーブル502[[#This Row],[レート]]=0,0,$F$7)</f>
        <v>0</v>
      </c>
      <c r="AD3" s="6">
        <f>AB3*AC3/$P$17</f>
        <v>0</v>
      </c>
      <c r="AE3" s="6">
        <f>(AB3-$E$9)*AC3</f>
        <v>0</v>
      </c>
      <c r="AF3" s="81">
        <f>テーブル502[[#This Row],[レート]]*テーブル502[[#This Row],[取引単位]]</f>
        <v>0</v>
      </c>
      <c r="AG3" s="6">
        <f t="shared" ref="AG3:AG66" si="2">IF(AB3&lt;$E$31,0,(AB3-$E$31)*AC3)</f>
        <v>0</v>
      </c>
      <c r="AI3" s="5">
        <f>E57</f>
        <v>0</v>
      </c>
      <c r="AJ3" s="3">
        <f>IF(テーブル503[[#This Row],[レート]]=0,0,$G$7)</f>
        <v>0</v>
      </c>
      <c r="AK3" s="6">
        <f>AI3*AJ3/$P$17</f>
        <v>0</v>
      </c>
      <c r="AL3" s="6">
        <f>(AI3-$E$9)*AJ3</f>
        <v>0</v>
      </c>
      <c r="AM3" s="81">
        <f>テーブル503[[#This Row],[レート]]*テーブル503[[#This Row],[取引単位]]</f>
        <v>0</v>
      </c>
      <c r="AN3" s="6">
        <f t="shared" ref="AN3:AN66" si="3">IF(AI3&lt;$E$31,0,(AI3-$E$31)*AJ3)</f>
        <v>0</v>
      </c>
      <c r="AP3" s="5">
        <f>E56</f>
        <v>0</v>
      </c>
      <c r="AQ3" s="3">
        <f>IF(テーブル504[[#This Row],[レート]]=0,0,$H$7)</f>
        <v>0</v>
      </c>
      <c r="AR3" s="6">
        <f>AP3*AQ3/$P$17</f>
        <v>0</v>
      </c>
      <c r="AS3" s="6">
        <f>(AP3-$E$9)*AQ3</f>
        <v>0</v>
      </c>
      <c r="AT3" s="81">
        <f>テーブル504[[#This Row],[レート]]*テーブル504[[#This Row],[取引単位]]</f>
        <v>0</v>
      </c>
      <c r="AU3" s="6">
        <f t="shared" ref="AU3:AU66" si="4">IF(AP3&lt;$E$31,0,(AP3-$E$31)*AQ3)</f>
        <v>0</v>
      </c>
      <c r="AW3" s="5">
        <f>E55</f>
        <v>0</v>
      </c>
      <c r="AX3" s="3">
        <f>IF(テーブル505[[#This Row],[レート]]=0,0,$I$7)</f>
        <v>0</v>
      </c>
      <c r="AY3" s="6">
        <f>AW3*AX3/$P$17</f>
        <v>0</v>
      </c>
      <c r="AZ3" s="6">
        <f>(AW3-$E$9)*AX3</f>
        <v>0</v>
      </c>
      <c r="BA3" s="81">
        <f>テーブル505[[#This Row],[レート]]*テーブル505[[#This Row],[取引単位]]</f>
        <v>0</v>
      </c>
      <c r="BB3" s="6">
        <f t="shared" ref="BB3:BB66" si="5">IF(AW3&lt;$E$31,0,(AW3-$E$31)*AX3)</f>
        <v>0</v>
      </c>
    </row>
    <row r="4" spans="3:54" x14ac:dyDescent="0.3">
      <c r="C4" s="7" t="s">
        <v>0</v>
      </c>
      <c r="D4" s="66"/>
      <c r="E4" s="7">
        <v>1</v>
      </c>
      <c r="F4" s="7">
        <v>2</v>
      </c>
      <c r="G4" s="7">
        <v>3</v>
      </c>
      <c r="H4" s="7">
        <v>4</v>
      </c>
      <c r="I4" s="59">
        <v>5</v>
      </c>
      <c r="J4" s="7" t="s">
        <v>7</v>
      </c>
      <c r="L4" s="8" t="s">
        <v>8</v>
      </c>
      <c r="U4" s="5">
        <f t="shared" ref="U4:U67" si="6">IF(U3-$J$59&lt;$F$59,0,U3-$J$59)</f>
        <v>1990300</v>
      </c>
      <c r="V4" s="3">
        <f>IF(テーブル501[[#This Row],[レート]]=0,0,$E$7)</f>
        <v>0.01</v>
      </c>
      <c r="W4" s="6">
        <f t="shared" si="0"/>
        <v>796.12</v>
      </c>
      <c r="X4" s="6">
        <f t="shared" ref="X4:X66" si="7">(U4-$E$9)*V4</f>
        <v>13903</v>
      </c>
      <c r="Y4" s="81">
        <f>テーブル501[[#This Row],[レート]]*テーブル501[[#This Row],[取引単位]]</f>
        <v>19903</v>
      </c>
      <c r="Z4" s="6">
        <f t="shared" si="1"/>
        <v>10903</v>
      </c>
      <c r="AB4" s="5">
        <f>IF(AB3-$J$58&lt;$F$58,0,AB3-$J$58)</f>
        <v>0</v>
      </c>
      <c r="AC4" s="3">
        <f>IF(テーブル502[[#This Row],[レート]]=0,0,$F$7)</f>
        <v>0</v>
      </c>
      <c r="AD4" s="6">
        <f t="shared" ref="AD4:AD67" si="8">AB4*AC4/$P$17</f>
        <v>0</v>
      </c>
      <c r="AE4" s="6">
        <f t="shared" ref="AE4:AE67" si="9">(AB4-$E$9)*AC4</f>
        <v>0</v>
      </c>
      <c r="AF4" s="81">
        <f>テーブル502[[#This Row],[レート]]*テーブル502[[#This Row],[取引単位]]</f>
        <v>0</v>
      </c>
      <c r="AG4" s="6">
        <f t="shared" si="2"/>
        <v>0</v>
      </c>
      <c r="AI4" s="5">
        <f>IF(AI3-$J$57&lt;$F$57,0,AI3-$J$57)</f>
        <v>0</v>
      </c>
      <c r="AJ4" s="3">
        <f>IF(テーブル503[[#This Row],[レート]]=0,0,$G$7)</f>
        <v>0</v>
      </c>
      <c r="AK4" s="6">
        <f t="shared" ref="AK4:AK67" si="10">AI4*AJ4/$P$17</f>
        <v>0</v>
      </c>
      <c r="AL4" s="6">
        <f t="shared" ref="AL4:AL67" si="11">(AI4-$E$9)*AJ4</f>
        <v>0</v>
      </c>
      <c r="AM4" s="81">
        <f>テーブル503[[#This Row],[レート]]*テーブル503[[#This Row],[取引単位]]</f>
        <v>0</v>
      </c>
      <c r="AN4" s="6">
        <f t="shared" si="3"/>
        <v>0</v>
      </c>
      <c r="AP4" s="5">
        <f>IF(AP3-$J$56&lt;$F$56,0,AP3-$J$56)</f>
        <v>0</v>
      </c>
      <c r="AQ4" s="3">
        <f>IF(テーブル504[[#This Row],[レート]]=0,0,$H$7)</f>
        <v>0</v>
      </c>
      <c r="AR4" s="6">
        <f t="shared" ref="AR4:AR67" si="12">AP4*AQ4/$P$17</f>
        <v>0</v>
      </c>
      <c r="AS4" s="6">
        <f t="shared" ref="AS4:AS67" si="13">(AP4-$E$9)*AQ4</f>
        <v>0</v>
      </c>
      <c r="AT4" s="81">
        <f>テーブル504[[#This Row],[レート]]*テーブル504[[#This Row],[取引単位]]</f>
        <v>0</v>
      </c>
      <c r="AU4" s="6">
        <f t="shared" si="4"/>
        <v>0</v>
      </c>
      <c r="AW4" s="5">
        <f>IF(AW3-$J$55&lt;$F$55,0,AW3-$J$55)</f>
        <v>0</v>
      </c>
      <c r="AX4" s="3">
        <f>IF(テーブル505[[#This Row],[レート]]=0,0,$I$7)</f>
        <v>0</v>
      </c>
      <c r="AY4" s="6">
        <f t="shared" ref="AY4:AY67" si="14">AW4*AX4/$P$17</f>
        <v>0</v>
      </c>
      <c r="AZ4" s="6">
        <f t="shared" ref="AZ4:AZ67" si="15">(AW4-$E$9)*AX4</f>
        <v>0</v>
      </c>
      <c r="BA4" s="81">
        <f>テーブル505[[#This Row],[レート]]*テーブル505[[#This Row],[取引単位]]</f>
        <v>0</v>
      </c>
      <c r="BB4" s="6">
        <f t="shared" si="5"/>
        <v>0</v>
      </c>
    </row>
    <row r="5" spans="3:54" ht="21" customHeight="1" x14ac:dyDescent="0.3">
      <c r="C5" s="135" t="s">
        <v>10</v>
      </c>
      <c r="D5" s="85" t="s">
        <v>11</v>
      </c>
      <c r="E5" s="61">
        <v>2000000</v>
      </c>
      <c r="F5" s="61"/>
      <c r="G5" s="61">
        <v>0</v>
      </c>
      <c r="H5" s="125">
        <v>0</v>
      </c>
      <c r="I5" s="126">
        <v>0</v>
      </c>
      <c r="J5" s="9">
        <f>MAX(E5:I5)</f>
        <v>2000000</v>
      </c>
      <c r="L5" s="10" t="s">
        <v>79</v>
      </c>
      <c r="U5" s="5">
        <f t="shared" si="6"/>
        <v>1980600</v>
      </c>
      <c r="V5" s="3">
        <f>IF(テーブル501[[#This Row],[レート]]=0,0,$E$7)</f>
        <v>0.01</v>
      </c>
      <c r="W5" s="6">
        <f t="shared" si="0"/>
        <v>792.24</v>
      </c>
      <c r="X5" s="6">
        <f t="shared" si="7"/>
        <v>13806</v>
      </c>
      <c r="Y5" s="81">
        <f>テーブル501[[#This Row],[レート]]*テーブル501[[#This Row],[取引単位]]</f>
        <v>19806</v>
      </c>
      <c r="Z5" s="6">
        <f t="shared" si="1"/>
        <v>10806</v>
      </c>
      <c r="AB5" s="5">
        <f t="shared" ref="AB5:AB68" si="16">IF(AB4-$J$58&lt;$F$58,0,AB4-$J$58)</f>
        <v>0</v>
      </c>
      <c r="AC5" s="3">
        <f>IF(テーブル502[[#This Row],[レート]]=0,0,$F$7)</f>
        <v>0</v>
      </c>
      <c r="AD5" s="6">
        <f t="shared" si="8"/>
        <v>0</v>
      </c>
      <c r="AE5" s="6">
        <f t="shared" si="9"/>
        <v>0</v>
      </c>
      <c r="AF5" s="81">
        <f>テーブル502[[#This Row],[レート]]*テーブル502[[#This Row],[取引単位]]</f>
        <v>0</v>
      </c>
      <c r="AG5" s="6">
        <f t="shared" si="2"/>
        <v>0</v>
      </c>
      <c r="AI5" s="5">
        <f t="shared" ref="AI5:AI68" si="17">IF(AI4-$J$57&lt;$F$57,0,AI4-$J$57)</f>
        <v>0</v>
      </c>
      <c r="AJ5" s="3">
        <f>IF(テーブル503[[#This Row],[レート]]=0,0,$G$7)</f>
        <v>0</v>
      </c>
      <c r="AK5" s="6">
        <f t="shared" si="10"/>
        <v>0</v>
      </c>
      <c r="AL5" s="6">
        <f t="shared" si="11"/>
        <v>0</v>
      </c>
      <c r="AM5" s="81">
        <f>テーブル503[[#This Row],[レート]]*テーブル503[[#This Row],[取引単位]]</f>
        <v>0</v>
      </c>
      <c r="AN5" s="6">
        <f t="shared" si="3"/>
        <v>0</v>
      </c>
      <c r="AP5" s="5">
        <f t="shared" ref="AP5:AP68" si="18">IF(AP4-$J$56&lt;$F$56,0,AP4-$J$56)</f>
        <v>0</v>
      </c>
      <c r="AQ5" s="3">
        <f>IF(テーブル504[[#This Row],[レート]]=0,0,$H$7)</f>
        <v>0</v>
      </c>
      <c r="AR5" s="6">
        <f t="shared" si="12"/>
        <v>0</v>
      </c>
      <c r="AS5" s="6">
        <f t="shared" si="13"/>
        <v>0</v>
      </c>
      <c r="AT5" s="81">
        <f>テーブル504[[#This Row],[レート]]*テーブル504[[#This Row],[取引単位]]</f>
        <v>0</v>
      </c>
      <c r="AU5" s="6">
        <f t="shared" si="4"/>
        <v>0</v>
      </c>
      <c r="AW5" s="5">
        <f t="shared" ref="AW5:AW68" si="19">IF(AW4-$J$55&lt;$F$55,0,AW4-$J$55)</f>
        <v>0</v>
      </c>
      <c r="AX5" s="3">
        <f>IF(テーブル505[[#This Row],[レート]]=0,0,$I$7)</f>
        <v>0</v>
      </c>
      <c r="AY5" s="6">
        <f t="shared" si="14"/>
        <v>0</v>
      </c>
      <c r="AZ5" s="6">
        <f t="shared" si="15"/>
        <v>0</v>
      </c>
      <c r="BA5" s="81">
        <f>テーブル505[[#This Row],[レート]]*テーブル505[[#This Row],[取引単位]]</f>
        <v>0</v>
      </c>
      <c r="BB5" s="6">
        <f t="shared" si="5"/>
        <v>0</v>
      </c>
    </row>
    <row r="6" spans="3:54" x14ac:dyDescent="0.3">
      <c r="C6" s="136"/>
      <c r="D6" s="85" t="s">
        <v>13</v>
      </c>
      <c r="E6" s="62">
        <v>1000000</v>
      </c>
      <c r="F6" s="62"/>
      <c r="G6" s="62">
        <v>0</v>
      </c>
      <c r="H6" s="127">
        <v>0</v>
      </c>
      <c r="I6" s="128">
        <v>0</v>
      </c>
      <c r="J6" s="9">
        <f>SMALL(E6:I6,COUNTIF(E6:I6,0)+1)</f>
        <v>1000000</v>
      </c>
      <c r="L6" s="3" t="s">
        <v>80</v>
      </c>
      <c r="U6" s="5">
        <f t="shared" si="6"/>
        <v>1970900</v>
      </c>
      <c r="V6" s="3">
        <f>IF(テーブル501[[#This Row],[レート]]=0,0,$E$7)</f>
        <v>0.01</v>
      </c>
      <c r="W6" s="6">
        <f t="shared" si="0"/>
        <v>788.36</v>
      </c>
      <c r="X6" s="6">
        <f t="shared" si="7"/>
        <v>13709</v>
      </c>
      <c r="Y6" s="81">
        <f>テーブル501[[#This Row],[レート]]*テーブル501[[#This Row],[取引単位]]</f>
        <v>19709</v>
      </c>
      <c r="Z6" s="6">
        <f t="shared" si="1"/>
        <v>10709</v>
      </c>
      <c r="AB6" s="5">
        <f t="shared" si="16"/>
        <v>0</v>
      </c>
      <c r="AC6" s="3">
        <f>IF(テーブル502[[#This Row],[レート]]=0,0,$F$7)</f>
        <v>0</v>
      </c>
      <c r="AD6" s="6">
        <f t="shared" si="8"/>
        <v>0</v>
      </c>
      <c r="AE6" s="6">
        <f t="shared" si="9"/>
        <v>0</v>
      </c>
      <c r="AF6" s="81">
        <f>テーブル502[[#This Row],[レート]]*テーブル502[[#This Row],[取引単位]]</f>
        <v>0</v>
      </c>
      <c r="AG6" s="6">
        <f t="shared" si="2"/>
        <v>0</v>
      </c>
      <c r="AI6" s="5">
        <f t="shared" si="17"/>
        <v>0</v>
      </c>
      <c r="AJ6" s="3">
        <f>IF(テーブル503[[#This Row],[レート]]=0,0,$G$7)</f>
        <v>0</v>
      </c>
      <c r="AK6" s="6">
        <f t="shared" si="10"/>
        <v>0</v>
      </c>
      <c r="AL6" s="6">
        <f t="shared" si="11"/>
        <v>0</v>
      </c>
      <c r="AM6" s="81">
        <f>テーブル503[[#This Row],[レート]]*テーブル503[[#This Row],[取引単位]]</f>
        <v>0</v>
      </c>
      <c r="AN6" s="6">
        <f t="shared" si="3"/>
        <v>0</v>
      </c>
      <c r="AP6" s="5">
        <f t="shared" si="18"/>
        <v>0</v>
      </c>
      <c r="AQ6" s="3">
        <f>IF(テーブル504[[#This Row],[レート]]=0,0,$H$7)</f>
        <v>0</v>
      </c>
      <c r="AR6" s="6">
        <f t="shared" si="12"/>
        <v>0</v>
      </c>
      <c r="AS6" s="6">
        <f t="shared" si="13"/>
        <v>0</v>
      </c>
      <c r="AT6" s="81">
        <f>テーブル504[[#This Row],[レート]]*テーブル504[[#This Row],[取引単位]]</f>
        <v>0</v>
      </c>
      <c r="AU6" s="6">
        <f t="shared" si="4"/>
        <v>0</v>
      </c>
      <c r="AW6" s="5">
        <f t="shared" si="19"/>
        <v>0</v>
      </c>
      <c r="AX6" s="3">
        <f>IF(テーブル505[[#This Row],[レート]]=0,0,$I$7)</f>
        <v>0</v>
      </c>
      <c r="AY6" s="6">
        <f t="shared" si="14"/>
        <v>0</v>
      </c>
      <c r="AZ6" s="6">
        <f t="shared" si="15"/>
        <v>0</v>
      </c>
      <c r="BA6" s="81">
        <f>テーブル505[[#This Row],[レート]]*テーブル505[[#This Row],[取引単位]]</f>
        <v>0</v>
      </c>
      <c r="BB6" s="6">
        <f t="shared" si="5"/>
        <v>0</v>
      </c>
    </row>
    <row r="7" spans="3:54" x14ac:dyDescent="0.3">
      <c r="C7" s="136"/>
      <c r="D7" s="85" t="s">
        <v>15</v>
      </c>
      <c r="E7" s="63">
        <v>0.01</v>
      </c>
      <c r="F7" s="63"/>
      <c r="G7" s="63">
        <v>0</v>
      </c>
      <c r="H7" s="129">
        <v>0.01</v>
      </c>
      <c r="I7" s="130">
        <v>0.01</v>
      </c>
      <c r="J7" s="12"/>
      <c r="L7" s="3" t="s">
        <v>81</v>
      </c>
      <c r="U7" s="5">
        <f t="shared" si="6"/>
        <v>1961200</v>
      </c>
      <c r="V7" s="3">
        <f>IF(テーブル501[[#This Row],[レート]]=0,0,$E$7)</f>
        <v>0.01</v>
      </c>
      <c r="W7" s="6">
        <f t="shared" si="0"/>
        <v>784.48</v>
      </c>
      <c r="X7" s="6">
        <f t="shared" si="7"/>
        <v>13612</v>
      </c>
      <c r="Y7" s="81">
        <f>テーブル501[[#This Row],[レート]]*テーブル501[[#This Row],[取引単位]]</f>
        <v>19612</v>
      </c>
      <c r="Z7" s="6">
        <f t="shared" si="1"/>
        <v>10612</v>
      </c>
      <c r="AB7" s="5">
        <f t="shared" si="16"/>
        <v>0</v>
      </c>
      <c r="AC7" s="3">
        <f>IF(テーブル502[[#This Row],[レート]]=0,0,$F$7)</f>
        <v>0</v>
      </c>
      <c r="AD7" s="6">
        <f t="shared" si="8"/>
        <v>0</v>
      </c>
      <c r="AE7" s="6">
        <f t="shared" si="9"/>
        <v>0</v>
      </c>
      <c r="AF7" s="81">
        <f>テーブル502[[#This Row],[レート]]*テーブル502[[#This Row],[取引単位]]</f>
        <v>0</v>
      </c>
      <c r="AG7" s="6">
        <f t="shared" si="2"/>
        <v>0</v>
      </c>
      <c r="AI7" s="5">
        <f t="shared" si="17"/>
        <v>0</v>
      </c>
      <c r="AJ7" s="3">
        <f>IF(テーブル503[[#This Row],[レート]]=0,0,$G$7)</f>
        <v>0</v>
      </c>
      <c r="AK7" s="6">
        <f t="shared" si="10"/>
        <v>0</v>
      </c>
      <c r="AL7" s="6">
        <f t="shared" si="11"/>
        <v>0</v>
      </c>
      <c r="AM7" s="81">
        <f>テーブル503[[#This Row],[レート]]*テーブル503[[#This Row],[取引単位]]</f>
        <v>0</v>
      </c>
      <c r="AN7" s="6">
        <f t="shared" si="3"/>
        <v>0</v>
      </c>
      <c r="AP7" s="5">
        <f t="shared" si="18"/>
        <v>0</v>
      </c>
      <c r="AQ7" s="3">
        <f>IF(テーブル504[[#This Row],[レート]]=0,0,$H$7)</f>
        <v>0</v>
      </c>
      <c r="AR7" s="6">
        <f t="shared" si="12"/>
        <v>0</v>
      </c>
      <c r="AS7" s="6">
        <f t="shared" si="13"/>
        <v>0</v>
      </c>
      <c r="AT7" s="81">
        <f>テーブル504[[#This Row],[レート]]*テーブル504[[#This Row],[取引単位]]</f>
        <v>0</v>
      </c>
      <c r="AU7" s="6">
        <f t="shared" si="4"/>
        <v>0</v>
      </c>
      <c r="AW7" s="5">
        <f t="shared" si="19"/>
        <v>0</v>
      </c>
      <c r="AX7" s="3">
        <f>IF(テーブル505[[#This Row],[レート]]=0,0,$I$7)</f>
        <v>0</v>
      </c>
      <c r="AY7" s="6">
        <f t="shared" si="14"/>
        <v>0</v>
      </c>
      <c r="AZ7" s="6">
        <f t="shared" si="15"/>
        <v>0</v>
      </c>
      <c r="BA7" s="81">
        <f>テーブル505[[#This Row],[レート]]*テーブル505[[#This Row],[取引単位]]</f>
        <v>0</v>
      </c>
      <c r="BB7" s="6">
        <f t="shared" si="5"/>
        <v>0</v>
      </c>
    </row>
    <row r="8" spans="3:54" x14ac:dyDescent="0.3">
      <c r="C8" s="136"/>
      <c r="D8" s="89" t="s">
        <v>17</v>
      </c>
      <c r="E8" s="1">
        <v>9700</v>
      </c>
      <c r="F8" s="1"/>
      <c r="G8" s="1">
        <v>0</v>
      </c>
      <c r="H8" s="131">
        <v>5000</v>
      </c>
      <c r="I8" s="132">
        <v>2000</v>
      </c>
      <c r="J8" s="7"/>
      <c r="L8" s="3" t="s">
        <v>82</v>
      </c>
      <c r="U8" s="5">
        <f t="shared" si="6"/>
        <v>1951500</v>
      </c>
      <c r="V8" s="3">
        <f>IF(テーブル501[[#This Row],[レート]]=0,0,$E$7)</f>
        <v>0.01</v>
      </c>
      <c r="W8" s="6">
        <f t="shared" si="0"/>
        <v>780.6</v>
      </c>
      <c r="X8" s="6">
        <f t="shared" si="7"/>
        <v>13515</v>
      </c>
      <c r="Y8" s="81">
        <f>テーブル501[[#This Row],[レート]]*テーブル501[[#This Row],[取引単位]]</f>
        <v>19515</v>
      </c>
      <c r="Z8" s="6">
        <f t="shared" si="1"/>
        <v>10515</v>
      </c>
      <c r="AB8" s="5">
        <f t="shared" si="16"/>
        <v>0</v>
      </c>
      <c r="AC8" s="3">
        <f>IF(テーブル502[[#This Row],[レート]]=0,0,$F$7)</f>
        <v>0</v>
      </c>
      <c r="AD8" s="6">
        <f t="shared" si="8"/>
        <v>0</v>
      </c>
      <c r="AE8" s="6">
        <f t="shared" si="9"/>
        <v>0</v>
      </c>
      <c r="AF8" s="81">
        <f>テーブル502[[#This Row],[レート]]*テーブル502[[#This Row],[取引単位]]</f>
        <v>0</v>
      </c>
      <c r="AG8" s="6">
        <f t="shared" si="2"/>
        <v>0</v>
      </c>
      <c r="AI8" s="5">
        <f t="shared" si="17"/>
        <v>0</v>
      </c>
      <c r="AJ8" s="3">
        <f>IF(テーブル503[[#This Row],[レート]]=0,0,$G$7)</f>
        <v>0</v>
      </c>
      <c r="AK8" s="6">
        <f t="shared" si="10"/>
        <v>0</v>
      </c>
      <c r="AL8" s="6">
        <f t="shared" si="11"/>
        <v>0</v>
      </c>
      <c r="AM8" s="81">
        <f>テーブル503[[#This Row],[レート]]*テーブル503[[#This Row],[取引単位]]</f>
        <v>0</v>
      </c>
      <c r="AN8" s="6">
        <f t="shared" si="3"/>
        <v>0</v>
      </c>
      <c r="AP8" s="5">
        <f t="shared" si="18"/>
        <v>0</v>
      </c>
      <c r="AQ8" s="3">
        <f>IF(テーブル504[[#This Row],[レート]]=0,0,$H$7)</f>
        <v>0</v>
      </c>
      <c r="AR8" s="6">
        <f t="shared" si="12"/>
        <v>0</v>
      </c>
      <c r="AS8" s="6">
        <f t="shared" si="13"/>
        <v>0</v>
      </c>
      <c r="AT8" s="81">
        <f>テーブル504[[#This Row],[レート]]*テーブル504[[#This Row],[取引単位]]</f>
        <v>0</v>
      </c>
      <c r="AU8" s="6">
        <f t="shared" si="4"/>
        <v>0</v>
      </c>
      <c r="AW8" s="5">
        <f t="shared" si="19"/>
        <v>0</v>
      </c>
      <c r="AX8" s="3">
        <f>IF(テーブル505[[#This Row],[レート]]=0,0,$I$7)</f>
        <v>0</v>
      </c>
      <c r="AY8" s="6">
        <f t="shared" si="14"/>
        <v>0</v>
      </c>
      <c r="AZ8" s="6">
        <f t="shared" si="15"/>
        <v>0</v>
      </c>
      <c r="BA8" s="81">
        <f>テーブル505[[#This Row],[レート]]*テーブル505[[#This Row],[取引単位]]</f>
        <v>0</v>
      </c>
      <c r="BB8" s="6">
        <f t="shared" si="5"/>
        <v>0</v>
      </c>
    </row>
    <row r="9" spans="3:54" x14ac:dyDescent="0.3">
      <c r="C9" s="137"/>
      <c r="D9" s="133" t="s">
        <v>56</v>
      </c>
      <c r="E9" s="142">
        <f>E5*Q24</f>
        <v>600000</v>
      </c>
      <c r="F9" s="143"/>
      <c r="G9" s="143"/>
      <c r="H9" s="143"/>
      <c r="I9" s="144"/>
      <c r="J9" s="53"/>
      <c r="L9" s="10" t="s">
        <v>60</v>
      </c>
      <c r="U9" s="5">
        <f t="shared" si="6"/>
        <v>1941800</v>
      </c>
      <c r="V9" s="3">
        <f>IF(テーブル501[[#This Row],[レート]]=0,0,$E$7)</f>
        <v>0.01</v>
      </c>
      <c r="W9" s="6">
        <f t="shared" si="0"/>
        <v>776.72</v>
      </c>
      <c r="X9" s="6">
        <f t="shared" si="7"/>
        <v>13418</v>
      </c>
      <c r="Y9" s="81">
        <f>テーブル501[[#This Row],[レート]]*テーブル501[[#This Row],[取引単位]]</f>
        <v>19418</v>
      </c>
      <c r="Z9" s="6">
        <f t="shared" si="1"/>
        <v>10418</v>
      </c>
      <c r="AB9" s="5">
        <f t="shared" si="16"/>
        <v>0</v>
      </c>
      <c r="AC9" s="3">
        <f>IF(テーブル502[[#This Row],[レート]]=0,0,$F$7)</f>
        <v>0</v>
      </c>
      <c r="AD9" s="6">
        <f t="shared" si="8"/>
        <v>0</v>
      </c>
      <c r="AE9" s="6">
        <f t="shared" si="9"/>
        <v>0</v>
      </c>
      <c r="AF9" s="81">
        <f>テーブル502[[#This Row],[レート]]*テーブル502[[#This Row],[取引単位]]</f>
        <v>0</v>
      </c>
      <c r="AG9" s="6">
        <f t="shared" si="2"/>
        <v>0</v>
      </c>
      <c r="AI9" s="5">
        <f t="shared" si="17"/>
        <v>0</v>
      </c>
      <c r="AJ9" s="3">
        <f>IF(テーブル503[[#This Row],[レート]]=0,0,$G$7)</f>
        <v>0</v>
      </c>
      <c r="AK9" s="6">
        <f t="shared" si="10"/>
        <v>0</v>
      </c>
      <c r="AL9" s="6">
        <f t="shared" si="11"/>
        <v>0</v>
      </c>
      <c r="AM9" s="81">
        <f>テーブル503[[#This Row],[レート]]*テーブル503[[#This Row],[取引単位]]</f>
        <v>0</v>
      </c>
      <c r="AN9" s="6">
        <f t="shared" si="3"/>
        <v>0</v>
      </c>
      <c r="AP9" s="5">
        <f t="shared" si="18"/>
        <v>0</v>
      </c>
      <c r="AQ9" s="3">
        <f>IF(テーブル504[[#This Row],[レート]]=0,0,$H$7)</f>
        <v>0</v>
      </c>
      <c r="AR9" s="6">
        <f t="shared" si="12"/>
        <v>0</v>
      </c>
      <c r="AS9" s="6">
        <f t="shared" si="13"/>
        <v>0</v>
      </c>
      <c r="AT9" s="81">
        <f>テーブル504[[#This Row],[レート]]*テーブル504[[#This Row],[取引単位]]</f>
        <v>0</v>
      </c>
      <c r="AU9" s="6">
        <f t="shared" si="4"/>
        <v>0</v>
      </c>
      <c r="AW9" s="5">
        <f t="shared" si="19"/>
        <v>0</v>
      </c>
      <c r="AX9" s="3">
        <f>IF(テーブル505[[#This Row],[レート]]=0,0,$I$7)</f>
        <v>0</v>
      </c>
      <c r="AY9" s="6">
        <f t="shared" si="14"/>
        <v>0</v>
      </c>
      <c r="AZ9" s="6">
        <f t="shared" si="15"/>
        <v>0</v>
      </c>
      <c r="BA9" s="81">
        <f>テーブル505[[#This Row],[レート]]*テーブル505[[#This Row],[取引単位]]</f>
        <v>0</v>
      </c>
      <c r="BB9" s="6">
        <f t="shared" si="5"/>
        <v>0</v>
      </c>
    </row>
    <row r="10" spans="3:54" ht="19" customHeight="1" x14ac:dyDescent="0.3">
      <c r="C10" s="138" t="s">
        <v>26</v>
      </c>
      <c r="D10" s="86" t="s">
        <v>19</v>
      </c>
      <c r="E10" s="64">
        <f>IF(E5=0,0,E5-E8*E12)</f>
        <v>1000900</v>
      </c>
      <c r="F10" s="64">
        <f t="shared" ref="F10:I10" si="20">IF(F5=0,0,F5-F8*F12)</f>
        <v>0</v>
      </c>
      <c r="G10" s="64">
        <f>IF(G5=0,0,G5-G8*G12)</f>
        <v>0</v>
      </c>
      <c r="H10" s="111">
        <f t="shared" si="20"/>
        <v>0</v>
      </c>
      <c r="I10" s="113">
        <f t="shared" si="20"/>
        <v>0</v>
      </c>
      <c r="J10" s="111">
        <f>IF(G5=0,IF(F5=0,E6,F6),G6)</f>
        <v>1000000</v>
      </c>
      <c r="U10" s="5">
        <f t="shared" si="6"/>
        <v>1932100</v>
      </c>
      <c r="V10" s="3">
        <f>IF(テーブル501[[#This Row],[レート]]=0,0,$E$7)</f>
        <v>0.01</v>
      </c>
      <c r="W10" s="6">
        <f t="shared" si="0"/>
        <v>772.84</v>
      </c>
      <c r="X10" s="6">
        <f t="shared" si="7"/>
        <v>13321</v>
      </c>
      <c r="Y10" s="81">
        <f>テーブル501[[#This Row],[レート]]*テーブル501[[#This Row],[取引単位]]</f>
        <v>19321</v>
      </c>
      <c r="Z10" s="6">
        <f t="shared" si="1"/>
        <v>10321</v>
      </c>
      <c r="AB10" s="5">
        <f t="shared" si="16"/>
        <v>0</v>
      </c>
      <c r="AC10" s="3">
        <f>IF(テーブル502[[#This Row],[レート]]=0,0,$F$7)</f>
        <v>0</v>
      </c>
      <c r="AD10" s="6">
        <f t="shared" si="8"/>
        <v>0</v>
      </c>
      <c r="AE10" s="6">
        <f t="shared" si="9"/>
        <v>0</v>
      </c>
      <c r="AF10" s="81">
        <f>テーブル502[[#This Row],[レート]]*テーブル502[[#This Row],[取引単位]]</f>
        <v>0</v>
      </c>
      <c r="AG10" s="6">
        <f t="shared" si="2"/>
        <v>0</v>
      </c>
      <c r="AI10" s="5">
        <f t="shared" si="17"/>
        <v>0</v>
      </c>
      <c r="AJ10" s="3">
        <f>IF(テーブル503[[#This Row],[レート]]=0,0,$G$7)</f>
        <v>0</v>
      </c>
      <c r="AK10" s="6">
        <f t="shared" si="10"/>
        <v>0</v>
      </c>
      <c r="AL10" s="6">
        <f t="shared" si="11"/>
        <v>0</v>
      </c>
      <c r="AM10" s="81">
        <f>テーブル503[[#This Row],[レート]]*テーブル503[[#This Row],[取引単位]]</f>
        <v>0</v>
      </c>
      <c r="AN10" s="6">
        <f t="shared" si="3"/>
        <v>0</v>
      </c>
      <c r="AP10" s="5">
        <f t="shared" si="18"/>
        <v>0</v>
      </c>
      <c r="AQ10" s="3">
        <f>IF(テーブル504[[#This Row],[レート]]=0,0,$H$7)</f>
        <v>0</v>
      </c>
      <c r="AR10" s="6">
        <f t="shared" si="12"/>
        <v>0</v>
      </c>
      <c r="AS10" s="6">
        <f t="shared" si="13"/>
        <v>0</v>
      </c>
      <c r="AT10" s="81">
        <f>テーブル504[[#This Row],[レート]]*テーブル504[[#This Row],[取引単位]]</f>
        <v>0</v>
      </c>
      <c r="AU10" s="6">
        <f t="shared" si="4"/>
        <v>0</v>
      </c>
      <c r="AW10" s="5">
        <f t="shared" si="19"/>
        <v>0</v>
      </c>
      <c r="AX10" s="3">
        <f>IF(テーブル505[[#This Row],[レート]]=0,0,$I$7)</f>
        <v>0</v>
      </c>
      <c r="AY10" s="6">
        <f t="shared" si="14"/>
        <v>0</v>
      </c>
      <c r="AZ10" s="6">
        <f t="shared" si="15"/>
        <v>0</v>
      </c>
      <c r="BA10" s="81">
        <f>テーブル505[[#This Row],[レート]]*テーブル505[[#This Row],[取引単位]]</f>
        <v>0</v>
      </c>
      <c r="BB10" s="6">
        <f t="shared" si="5"/>
        <v>0</v>
      </c>
    </row>
    <row r="11" spans="3:54" x14ac:dyDescent="0.3">
      <c r="C11" s="139"/>
      <c r="D11" s="87" t="s">
        <v>21</v>
      </c>
      <c r="E11" s="65">
        <f>E70</f>
        <v>998886.72</v>
      </c>
      <c r="F11" s="65">
        <f t="shared" ref="F11:I11" si="21">F70</f>
        <v>0</v>
      </c>
      <c r="G11" s="65">
        <f t="shared" si="21"/>
        <v>0</v>
      </c>
      <c r="H11" s="112">
        <f t="shared" si="21"/>
        <v>0</v>
      </c>
      <c r="I11" s="114">
        <f t="shared" si="21"/>
        <v>0</v>
      </c>
      <c r="J11" s="13">
        <f>SUM(E11:I11)</f>
        <v>998886.72</v>
      </c>
      <c r="L11" s="8"/>
      <c r="U11" s="5">
        <f t="shared" si="6"/>
        <v>1922400</v>
      </c>
      <c r="V11" s="3">
        <f>IF(テーブル501[[#This Row],[レート]]=0,0,$E$7)</f>
        <v>0.01</v>
      </c>
      <c r="W11" s="6">
        <f t="shared" si="0"/>
        <v>768.96</v>
      </c>
      <c r="X11" s="6">
        <f t="shared" si="7"/>
        <v>13224</v>
      </c>
      <c r="Y11" s="81">
        <f>テーブル501[[#This Row],[レート]]*テーブル501[[#This Row],[取引単位]]</f>
        <v>19224</v>
      </c>
      <c r="Z11" s="6">
        <f t="shared" si="1"/>
        <v>10224</v>
      </c>
      <c r="AB11" s="5">
        <f t="shared" si="16"/>
        <v>0</v>
      </c>
      <c r="AC11" s="3">
        <f>IF(テーブル502[[#This Row],[レート]]=0,0,$F$7)</f>
        <v>0</v>
      </c>
      <c r="AD11" s="6">
        <f t="shared" si="8"/>
        <v>0</v>
      </c>
      <c r="AE11" s="6">
        <f t="shared" si="9"/>
        <v>0</v>
      </c>
      <c r="AF11" s="81">
        <f>テーブル502[[#This Row],[レート]]*テーブル502[[#This Row],[取引単位]]</f>
        <v>0</v>
      </c>
      <c r="AG11" s="6">
        <f t="shared" si="2"/>
        <v>0</v>
      </c>
      <c r="AI11" s="5">
        <f t="shared" si="17"/>
        <v>0</v>
      </c>
      <c r="AJ11" s="3">
        <f>IF(テーブル503[[#This Row],[レート]]=0,0,$G$7)</f>
        <v>0</v>
      </c>
      <c r="AK11" s="6">
        <f t="shared" si="10"/>
        <v>0</v>
      </c>
      <c r="AL11" s="6">
        <f t="shared" si="11"/>
        <v>0</v>
      </c>
      <c r="AM11" s="81">
        <f>テーブル503[[#This Row],[レート]]*テーブル503[[#This Row],[取引単位]]</f>
        <v>0</v>
      </c>
      <c r="AN11" s="6">
        <f t="shared" si="3"/>
        <v>0</v>
      </c>
      <c r="AP11" s="5">
        <f t="shared" si="18"/>
        <v>0</v>
      </c>
      <c r="AQ11" s="3">
        <f>IF(テーブル504[[#This Row],[レート]]=0,0,$H$7)</f>
        <v>0</v>
      </c>
      <c r="AR11" s="6">
        <f t="shared" si="12"/>
        <v>0</v>
      </c>
      <c r="AS11" s="6">
        <f t="shared" si="13"/>
        <v>0</v>
      </c>
      <c r="AT11" s="81">
        <f>テーブル504[[#This Row],[レート]]*テーブル504[[#This Row],[取引単位]]</f>
        <v>0</v>
      </c>
      <c r="AU11" s="6">
        <f t="shared" si="4"/>
        <v>0</v>
      </c>
      <c r="AW11" s="5">
        <f t="shared" si="19"/>
        <v>0</v>
      </c>
      <c r="AX11" s="3">
        <f>IF(テーブル505[[#This Row],[レート]]=0,0,$I$7)</f>
        <v>0</v>
      </c>
      <c r="AY11" s="6">
        <f t="shared" si="14"/>
        <v>0</v>
      </c>
      <c r="AZ11" s="6">
        <f t="shared" si="15"/>
        <v>0</v>
      </c>
      <c r="BA11" s="81">
        <f>テーブル505[[#This Row],[レート]]*テーブル505[[#This Row],[取引単位]]</f>
        <v>0</v>
      </c>
      <c r="BB11" s="6">
        <f t="shared" si="5"/>
        <v>0</v>
      </c>
    </row>
    <row r="12" spans="3:54" x14ac:dyDescent="0.3">
      <c r="C12" s="139"/>
      <c r="D12" s="87" t="s">
        <v>23</v>
      </c>
      <c r="E12" s="69">
        <f>IF(E5=0,0,ROUNDDOWN((E5-E6)/E8,0))</f>
        <v>103</v>
      </c>
      <c r="F12" s="70">
        <f t="shared" ref="F12:I12" si="22">IF(F5=0,0,ROUNDDOWN((F5-F6)/F8,0))</f>
        <v>0</v>
      </c>
      <c r="G12" s="70">
        <f t="shared" si="22"/>
        <v>0</v>
      </c>
      <c r="H12" s="70">
        <f t="shared" si="22"/>
        <v>0</v>
      </c>
      <c r="I12" s="71">
        <f t="shared" si="22"/>
        <v>0</v>
      </c>
      <c r="J12" s="116">
        <f>SUM(E12:I12)</f>
        <v>103</v>
      </c>
      <c r="U12" s="5">
        <f t="shared" si="6"/>
        <v>1912700</v>
      </c>
      <c r="V12" s="3">
        <f>IF(テーブル501[[#This Row],[レート]]=0,0,$E$7)</f>
        <v>0.01</v>
      </c>
      <c r="W12" s="6">
        <f t="shared" si="0"/>
        <v>765.08</v>
      </c>
      <c r="X12" s="6">
        <f t="shared" si="7"/>
        <v>13127</v>
      </c>
      <c r="Y12" s="81">
        <f>テーブル501[[#This Row],[レート]]*テーブル501[[#This Row],[取引単位]]</f>
        <v>19127</v>
      </c>
      <c r="Z12" s="6">
        <f t="shared" si="1"/>
        <v>10127</v>
      </c>
      <c r="AB12" s="5">
        <f t="shared" si="16"/>
        <v>0</v>
      </c>
      <c r="AC12" s="3">
        <f>IF(テーブル502[[#This Row],[レート]]=0,0,$F$7)</f>
        <v>0</v>
      </c>
      <c r="AD12" s="6">
        <f t="shared" si="8"/>
        <v>0</v>
      </c>
      <c r="AE12" s="6">
        <f t="shared" si="9"/>
        <v>0</v>
      </c>
      <c r="AF12" s="81">
        <f>テーブル502[[#This Row],[レート]]*テーブル502[[#This Row],[取引単位]]</f>
        <v>0</v>
      </c>
      <c r="AG12" s="6">
        <f t="shared" si="2"/>
        <v>0</v>
      </c>
      <c r="AI12" s="5">
        <f t="shared" si="17"/>
        <v>0</v>
      </c>
      <c r="AJ12" s="3">
        <f>IF(テーブル503[[#This Row],[レート]]=0,0,$G$7)</f>
        <v>0</v>
      </c>
      <c r="AK12" s="6">
        <f t="shared" si="10"/>
        <v>0</v>
      </c>
      <c r="AL12" s="6">
        <f t="shared" si="11"/>
        <v>0</v>
      </c>
      <c r="AM12" s="81">
        <f>テーブル503[[#This Row],[レート]]*テーブル503[[#This Row],[取引単位]]</f>
        <v>0</v>
      </c>
      <c r="AN12" s="6">
        <f t="shared" si="3"/>
        <v>0</v>
      </c>
      <c r="AP12" s="5">
        <f t="shared" si="18"/>
        <v>0</v>
      </c>
      <c r="AQ12" s="3">
        <f>IF(テーブル504[[#This Row],[レート]]=0,0,$H$7)</f>
        <v>0</v>
      </c>
      <c r="AR12" s="6">
        <f t="shared" si="12"/>
        <v>0</v>
      </c>
      <c r="AS12" s="6">
        <f t="shared" si="13"/>
        <v>0</v>
      </c>
      <c r="AT12" s="81">
        <f>テーブル504[[#This Row],[レート]]*テーブル504[[#This Row],[取引単位]]</f>
        <v>0</v>
      </c>
      <c r="AU12" s="6">
        <f t="shared" si="4"/>
        <v>0</v>
      </c>
      <c r="AW12" s="5">
        <f t="shared" si="19"/>
        <v>0</v>
      </c>
      <c r="AX12" s="3">
        <f>IF(テーブル505[[#This Row],[レート]]=0,0,$I$7)</f>
        <v>0</v>
      </c>
      <c r="AY12" s="6">
        <f t="shared" si="14"/>
        <v>0</v>
      </c>
      <c r="AZ12" s="6">
        <f t="shared" si="15"/>
        <v>0</v>
      </c>
      <c r="BA12" s="81">
        <f>テーブル505[[#This Row],[レート]]*テーブル505[[#This Row],[取引単位]]</f>
        <v>0</v>
      </c>
      <c r="BB12" s="6">
        <f t="shared" si="5"/>
        <v>0</v>
      </c>
    </row>
    <row r="13" spans="3:54" x14ac:dyDescent="0.3">
      <c r="C13" s="139"/>
      <c r="D13" s="88" t="s">
        <v>50</v>
      </c>
      <c r="E13" s="68">
        <f>E12*E7</f>
        <v>1.03</v>
      </c>
      <c r="F13" s="67">
        <f>F12*F7</f>
        <v>0</v>
      </c>
      <c r="G13" s="67">
        <f>G12*G7</f>
        <v>0</v>
      </c>
      <c r="H13" s="67">
        <f t="shared" ref="H13:I13" si="23">H12*H7</f>
        <v>0</v>
      </c>
      <c r="I13" s="117">
        <f t="shared" si="23"/>
        <v>0</v>
      </c>
      <c r="J13" s="67">
        <f>SUM(E13:I13)</f>
        <v>1.03</v>
      </c>
      <c r="L13" s="3" t="s">
        <v>51</v>
      </c>
      <c r="U13" s="5">
        <f t="shared" si="6"/>
        <v>1903000</v>
      </c>
      <c r="V13" s="3">
        <f>IF(テーブル501[[#This Row],[レート]]=0,0,$E$7)</f>
        <v>0.01</v>
      </c>
      <c r="W13" s="6">
        <f t="shared" si="0"/>
        <v>761.2</v>
      </c>
      <c r="X13" s="6">
        <f t="shared" si="7"/>
        <v>13030</v>
      </c>
      <c r="Y13" s="81">
        <f>テーブル501[[#This Row],[レート]]*テーブル501[[#This Row],[取引単位]]</f>
        <v>19030</v>
      </c>
      <c r="Z13" s="6">
        <f t="shared" si="1"/>
        <v>10030</v>
      </c>
      <c r="AB13" s="5">
        <f t="shared" si="16"/>
        <v>0</v>
      </c>
      <c r="AC13" s="3">
        <f>IF(テーブル502[[#This Row],[レート]]=0,0,$F$7)</f>
        <v>0</v>
      </c>
      <c r="AD13" s="6">
        <f t="shared" si="8"/>
        <v>0</v>
      </c>
      <c r="AE13" s="6">
        <f t="shared" si="9"/>
        <v>0</v>
      </c>
      <c r="AF13" s="81">
        <f>テーブル502[[#This Row],[レート]]*テーブル502[[#This Row],[取引単位]]</f>
        <v>0</v>
      </c>
      <c r="AG13" s="6">
        <f t="shared" si="2"/>
        <v>0</v>
      </c>
      <c r="AI13" s="5">
        <f t="shared" si="17"/>
        <v>0</v>
      </c>
      <c r="AJ13" s="3">
        <f>IF(テーブル503[[#This Row],[レート]]=0,0,$G$7)</f>
        <v>0</v>
      </c>
      <c r="AK13" s="6">
        <f t="shared" si="10"/>
        <v>0</v>
      </c>
      <c r="AL13" s="6">
        <f t="shared" si="11"/>
        <v>0</v>
      </c>
      <c r="AM13" s="81">
        <f>テーブル503[[#This Row],[レート]]*テーブル503[[#This Row],[取引単位]]</f>
        <v>0</v>
      </c>
      <c r="AN13" s="6">
        <f t="shared" si="3"/>
        <v>0</v>
      </c>
      <c r="AP13" s="5">
        <f t="shared" si="18"/>
        <v>0</v>
      </c>
      <c r="AQ13" s="3">
        <f>IF(テーブル504[[#This Row],[レート]]=0,0,$H$7)</f>
        <v>0</v>
      </c>
      <c r="AR13" s="6">
        <f t="shared" si="12"/>
        <v>0</v>
      </c>
      <c r="AS13" s="6">
        <f t="shared" si="13"/>
        <v>0</v>
      </c>
      <c r="AT13" s="81">
        <f>テーブル504[[#This Row],[レート]]*テーブル504[[#This Row],[取引単位]]</f>
        <v>0</v>
      </c>
      <c r="AU13" s="6">
        <f t="shared" si="4"/>
        <v>0</v>
      </c>
      <c r="AW13" s="5">
        <f t="shared" si="19"/>
        <v>0</v>
      </c>
      <c r="AX13" s="3">
        <f>IF(テーブル505[[#This Row],[レート]]=0,0,$I$7)</f>
        <v>0</v>
      </c>
      <c r="AY13" s="6">
        <f t="shared" si="14"/>
        <v>0</v>
      </c>
      <c r="AZ13" s="6">
        <f t="shared" si="15"/>
        <v>0</v>
      </c>
      <c r="BA13" s="81">
        <f>テーブル505[[#This Row],[レート]]*テーブル505[[#This Row],[取引単位]]</f>
        <v>0</v>
      </c>
      <c r="BB13" s="6">
        <f t="shared" si="5"/>
        <v>0</v>
      </c>
    </row>
    <row r="14" spans="3:54" x14ac:dyDescent="0.3">
      <c r="U14" s="5">
        <f t="shared" si="6"/>
        <v>1893300</v>
      </c>
      <c r="V14" s="3">
        <f>IF(テーブル501[[#This Row],[レート]]=0,0,$E$7)</f>
        <v>0.01</v>
      </c>
      <c r="W14" s="6">
        <f t="shared" si="0"/>
        <v>757.32</v>
      </c>
      <c r="X14" s="6">
        <f t="shared" si="7"/>
        <v>12933</v>
      </c>
      <c r="Y14" s="81">
        <f>テーブル501[[#This Row],[レート]]*テーブル501[[#This Row],[取引単位]]</f>
        <v>18933</v>
      </c>
      <c r="Z14" s="6">
        <f t="shared" si="1"/>
        <v>9933</v>
      </c>
      <c r="AB14" s="5">
        <f t="shared" si="16"/>
        <v>0</v>
      </c>
      <c r="AC14" s="3">
        <f>IF(テーブル502[[#This Row],[レート]]=0,0,$F$7)</f>
        <v>0</v>
      </c>
      <c r="AD14" s="6">
        <f t="shared" si="8"/>
        <v>0</v>
      </c>
      <c r="AE14" s="6">
        <f t="shared" si="9"/>
        <v>0</v>
      </c>
      <c r="AF14" s="81">
        <f>テーブル502[[#This Row],[レート]]*テーブル502[[#This Row],[取引単位]]</f>
        <v>0</v>
      </c>
      <c r="AG14" s="6">
        <f t="shared" si="2"/>
        <v>0</v>
      </c>
      <c r="AI14" s="5">
        <f t="shared" si="17"/>
        <v>0</v>
      </c>
      <c r="AJ14" s="3">
        <f>IF(テーブル503[[#This Row],[レート]]=0,0,$G$7)</f>
        <v>0</v>
      </c>
      <c r="AK14" s="6">
        <f t="shared" si="10"/>
        <v>0</v>
      </c>
      <c r="AL14" s="6">
        <f t="shared" si="11"/>
        <v>0</v>
      </c>
      <c r="AM14" s="81">
        <f>テーブル503[[#This Row],[レート]]*テーブル503[[#This Row],[取引単位]]</f>
        <v>0</v>
      </c>
      <c r="AN14" s="6">
        <f t="shared" si="3"/>
        <v>0</v>
      </c>
      <c r="AP14" s="5">
        <f t="shared" si="18"/>
        <v>0</v>
      </c>
      <c r="AQ14" s="3">
        <f>IF(テーブル504[[#This Row],[レート]]=0,0,$H$7)</f>
        <v>0</v>
      </c>
      <c r="AR14" s="6">
        <f t="shared" si="12"/>
        <v>0</v>
      </c>
      <c r="AS14" s="6">
        <f t="shared" si="13"/>
        <v>0</v>
      </c>
      <c r="AT14" s="81">
        <f>テーブル504[[#This Row],[レート]]*テーブル504[[#This Row],[取引単位]]</f>
        <v>0</v>
      </c>
      <c r="AU14" s="6">
        <f t="shared" si="4"/>
        <v>0</v>
      </c>
      <c r="AW14" s="5">
        <f t="shared" si="19"/>
        <v>0</v>
      </c>
      <c r="AX14" s="3">
        <f>IF(テーブル505[[#This Row],[レート]]=0,0,$I$7)</f>
        <v>0</v>
      </c>
      <c r="AY14" s="6">
        <f t="shared" si="14"/>
        <v>0</v>
      </c>
      <c r="AZ14" s="6">
        <f t="shared" si="15"/>
        <v>0</v>
      </c>
      <c r="BA14" s="81">
        <f>テーブル505[[#This Row],[レート]]*テーブル505[[#This Row],[取引単位]]</f>
        <v>0</v>
      </c>
      <c r="BB14" s="6">
        <f t="shared" si="5"/>
        <v>0</v>
      </c>
    </row>
    <row r="15" spans="3:54" ht="5" customHeight="1" x14ac:dyDescent="0.3">
      <c r="C15" s="22"/>
      <c r="D15" s="22"/>
      <c r="E15" s="22"/>
      <c r="F15" s="22"/>
      <c r="G15" s="22"/>
      <c r="H15" s="22"/>
      <c r="I15" s="22"/>
      <c r="J15" s="22"/>
      <c r="K15" s="22"/>
      <c r="M15" s="72"/>
      <c r="N15" s="72"/>
      <c r="O15" s="72"/>
      <c r="P15" s="72"/>
      <c r="Q15" s="72"/>
      <c r="R15" s="72"/>
      <c r="U15" s="5">
        <f t="shared" si="6"/>
        <v>1883600</v>
      </c>
      <c r="V15" s="3">
        <f>IF(テーブル501[[#This Row],[レート]]=0,0,$E$7)</f>
        <v>0.01</v>
      </c>
      <c r="W15" s="6">
        <f t="shared" si="0"/>
        <v>753.44</v>
      </c>
      <c r="X15" s="6">
        <f t="shared" si="7"/>
        <v>12836</v>
      </c>
      <c r="Y15" s="81">
        <f>テーブル501[[#This Row],[レート]]*テーブル501[[#This Row],[取引単位]]</f>
        <v>18836</v>
      </c>
      <c r="Z15" s="6">
        <f t="shared" si="1"/>
        <v>9836</v>
      </c>
      <c r="AB15" s="5">
        <f t="shared" si="16"/>
        <v>0</v>
      </c>
      <c r="AC15" s="3">
        <f>IF(テーブル502[[#This Row],[レート]]=0,0,$F$7)</f>
        <v>0</v>
      </c>
      <c r="AD15" s="6">
        <f t="shared" si="8"/>
        <v>0</v>
      </c>
      <c r="AE15" s="6">
        <f t="shared" si="9"/>
        <v>0</v>
      </c>
      <c r="AF15" s="81">
        <f>テーブル502[[#This Row],[レート]]*テーブル502[[#This Row],[取引単位]]</f>
        <v>0</v>
      </c>
      <c r="AG15" s="6">
        <f t="shared" si="2"/>
        <v>0</v>
      </c>
      <c r="AI15" s="5">
        <f t="shared" si="17"/>
        <v>0</v>
      </c>
      <c r="AJ15" s="3">
        <f>IF(テーブル503[[#This Row],[レート]]=0,0,$G$7)</f>
        <v>0</v>
      </c>
      <c r="AK15" s="6">
        <f t="shared" si="10"/>
        <v>0</v>
      </c>
      <c r="AL15" s="6">
        <f t="shared" si="11"/>
        <v>0</v>
      </c>
      <c r="AM15" s="81">
        <f>テーブル503[[#This Row],[レート]]*テーブル503[[#This Row],[取引単位]]</f>
        <v>0</v>
      </c>
      <c r="AN15" s="6">
        <f t="shared" si="3"/>
        <v>0</v>
      </c>
      <c r="AP15" s="5">
        <f t="shared" si="18"/>
        <v>0</v>
      </c>
      <c r="AQ15" s="3">
        <f>IF(テーブル504[[#This Row],[レート]]=0,0,$H$7)</f>
        <v>0</v>
      </c>
      <c r="AR15" s="6">
        <f t="shared" si="12"/>
        <v>0</v>
      </c>
      <c r="AS15" s="6">
        <f t="shared" si="13"/>
        <v>0</v>
      </c>
      <c r="AT15" s="81">
        <f>テーブル504[[#This Row],[レート]]*テーブル504[[#This Row],[取引単位]]</f>
        <v>0</v>
      </c>
      <c r="AU15" s="6">
        <f t="shared" si="4"/>
        <v>0</v>
      </c>
      <c r="AW15" s="5">
        <f t="shared" si="19"/>
        <v>0</v>
      </c>
      <c r="AX15" s="3">
        <f>IF(テーブル505[[#This Row],[レート]]=0,0,$I$7)</f>
        <v>0</v>
      </c>
      <c r="AY15" s="6">
        <f t="shared" si="14"/>
        <v>0</v>
      </c>
      <c r="AZ15" s="6">
        <f t="shared" si="15"/>
        <v>0</v>
      </c>
      <c r="BA15" s="81">
        <f>テーブル505[[#This Row],[レート]]*テーブル505[[#This Row],[取引単位]]</f>
        <v>0</v>
      </c>
      <c r="BB15" s="6">
        <f t="shared" si="5"/>
        <v>0</v>
      </c>
    </row>
    <row r="16" spans="3:54" ht="24" x14ac:dyDescent="0.35">
      <c r="C16" s="22"/>
      <c r="D16" s="23" t="s">
        <v>26</v>
      </c>
      <c r="E16" s="36"/>
      <c r="F16" s="22"/>
      <c r="G16" s="22"/>
      <c r="H16" s="22"/>
      <c r="I16" s="22"/>
      <c r="J16" s="22"/>
      <c r="K16" s="22"/>
      <c r="M16" s="73"/>
      <c r="N16" s="74" t="s">
        <v>52</v>
      </c>
      <c r="O16" s="78"/>
      <c r="P16" s="72"/>
      <c r="Q16" s="72"/>
      <c r="R16" s="72"/>
      <c r="U16" s="5">
        <f t="shared" si="6"/>
        <v>1873900</v>
      </c>
      <c r="V16" s="3">
        <f>IF(テーブル501[[#This Row],[レート]]=0,0,$E$7)</f>
        <v>0.01</v>
      </c>
      <c r="W16" s="6">
        <f t="shared" si="0"/>
        <v>749.56</v>
      </c>
      <c r="X16" s="6">
        <f t="shared" si="7"/>
        <v>12739</v>
      </c>
      <c r="Y16" s="81">
        <f>テーブル501[[#This Row],[レート]]*テーブル501[[#This Row],[取引単位]]</f>
        <v>18739</v>
      </c>
      <c r="Z16" s="6">
        <f t="shared" si="1"/>
        <v>9739</v>
      </c>
      <c r="AB16" s="5">
        <f t="shared" si="16"/>
        <v>0</v>
      </c>
      <c r="AC16" s="3">
        <f>IF(テーブル502[[#This Row],[レート]]=0,0,$F$7)</f>
        <v>0</v>
      </c>
      <c r="AD16" s="6">
        <f t="shared" si="8"/>
        <v>0</v>
      </c>
      <c r="AE16" s="6">
        <f t="shared" si="9"/>
        <v>0</v>
      </c>
      <c r="AF16" s="81">
        <f>テーブル502[[#This Row],[レート]]*テーブル502[[#This Row],[取引単位]]</f>
        <v>0</v>
      </c>
      <c r="AG16" s="6">
        <f t="shared" si="2"/>
        <v>0</v>
      </c>
      <c r="AI16" s="5">
        <f t="shared" si="17"/>
        <v>0</v>
      </c>
      <c r="AJ16" s="3">
        <f>IF(テーブル503[[#This Row],[レート]]=0,0,$G$7)</f>
        <v>0</v>
      </c>
      <c r="AK16" s="6">
        <f t="shared" si="10"/>
        <v>0</v>
      </c>
      <c r="AL16" s="6">
        <f t="shared" si="11"/>
        <v>0</v>
      </c>
      <c r="AM16" s="81">
        <f>テーブル503[[#This Row],[レート]]*テーブル503[[#This Row],[取引単位]]</f>
        <v>0</v>
      </c>
      <c r="AN16" s="6">
        <f t="shared" si="3"/>
        <v>0</v>
      </c>
      <c r="AP16" s="5">
        <f t="shared" si="18"/>
        <v>0</v>
      </c>
      <c r="AQ16" s="3">
        <f>IF(テーブル504[[#This Row],[レート]]=0,0,$H$7)</f>
        <v>0</v>
      </c>
      <c r="AR16" s="6">
        <f t="shared" si="12"/>
        <v>0</v>
      </c>
      <c r="AS16" s="6">
        <f t="shared" si="13"/>
        <v>0</v>
      </c>
      <c r="AT16" s="81">
        <f>テーブル504[[#This Row],[レート]]*テーブル504[[#This Row],[取引単位]]</f>
        <v>0</v>
      </c>
      <c r="AU16" s="6">
        <f t="shared" si="4"/>
        <v>0</v>
      </c>
      <c r="AW16" s="5">
        <f t="shared" si="19"/>
        <v>0</v>
      </c>
      <c r="AX16" s="3">
        <f>IF(テーブル505[[#This Row],[レート]]=0,0,$I$7)</f>
        <v>0</v>
      </c>
      <c r="AY16" s="6">
        <f t="shared" si="14"/>
        <v>0</v>
      </c>
      <c r="AZ16" s="6">
        <f t="shared" si="15"/>
        <v>0</v>
      </c>
      <c r="BA16" s="81">
        <f>テーブル505[[#This Row],[レート]]*テーブル505[[#This Row],[取引単位]]</f>
        <v>0</v>
      </c>
      <c r="BB16" s="6">
        <f t="shared" si="5"/>
        <v>0</v>
      </c>
    </row>
    <row r="17" spans="3:54" x14ac:dyDescent="0.3">
      <c r="C17" s="22"/>
      <c r="D17" s="22"/>
      <c r="E17" s="25" t="s">
        <v>3</v>
      </c>
      <c r="F17" s="26">
        <f>テーブル501[[#Totals],[必要証拠金]]+テーブル502[[#Totals],[必要証拠金]]+テーブル503[[#Totals],[必要証拠金]]+テーブル504[[#Totals],[必要証拠金]]+テーブル505[[#Totals],[必要証拠金]]</f>
        <v>62418.719999999994</v>
      </c>
      <c r="G17" s="27" t="s">
        <v>28</v>
      </c>
      <c r="H17" s="110"/>
      <c r="I17" s="110"/>
      <c r="J17" s="22"/>
      <c r="K17" s="22"/>
      <c r="M17" s="72"/>
      <c r="N17" s="72"/>
      <c r="O17" s="76" t="s">
        <v>54</v>
      </c>
      <c r="P17" s="79">
        <v>25</v>
      </c>
      <c r="Q17" s="77" t="s">
        <v>53</v>
      </c>
      <c r="R17" s="72"/>
      <c r="U17" s="5">
        <f t="shared" si="6"/>
        <v>1864200</v>
      </c>
      <c r="V17" s="3">
        <f>IF(テーブル501[[#This Row],[レート]]=0,0,$E$7)</f>
        <v>0.01</v>
      </c>
      <c r="W17" s="6">
        <f t="shared" si="0"/>
        <v>745.68</v>
      </c>
      <c r="X17" s="6">
        <f t="shared" si="7"/>
        <v>12642</v>
      </c>
      <c r="Y17" s="81">
        <f>テーブル501[[#This Row],[レート]]*テーブル501[[#This Row],[取引単位]]</f>
        <v>18642</v>
      </c>
      <c r="Z17" s="6">
        <f t="shared" si="1"/>
        <v>9642</v>
      </c>
      <c r="AB17" s="5">
        <f t="shared" si="16"/>
        <v>0</v>
      </c>
      <c r="AC17" s="3">
        <f>IF(テーブル502[[#This Row],[レート]]=0,0,$F$7)</f>
        <v>0</v>
      </c>
      <c r="AD17" s="6">
        <f t="shared" si="8"/>
        <v>0</v>
      </c>
      <c r="AE17" s="6">
        <f t="shared" si="9"/>
        <v>0</v>
      </c>
      <c r="AF17" s="81">
        <f>テーブル502[[#This Row],[レート]]*テーブル502[[#This Row],[取引単位]]</f>
        <v>0</v>
      </c>
      <c r="AG17" s="6">
        <f t="shared" si="2"/>
        <v>0</v>
      </c>
      <c r="AI17" s="5">
        <f t="shared" si="17"/>
        <v>0</v>
      </c>
      <c r="AJ17" s="3">
        <f>IF(テーブル503[[#This Row],[レート]]=0,0,$G$7)</f>
        <v>0</v>
      </c>
      <c r="AK17" s="6">
        <f t="shared" si="10"/>
        <v>0</v>
      </c>
      <c r="AL17" s="6">
        <f t="shared" si="11"/>
        <v>0</v>
      </c>
      <c r="AM17" s="81">
        <f>テーブル503[[#This Row],[レート]]*テーブル503[[#This Row],[取引単位]]</f>
        <v>0</v>
      </c>
      <c r="AN17" s="6">
        <f t="shared" si="3"/>
        <v>0</v>
      </c>
      <c r="AP17" s="5">
        <f t="shared" si="18"/>
        <v>0</v>
      </c>
      <c r="AQ17" s="3">
        <f>IF(テーブル504[[#This Row],[レート]]=0,0,$H$7)</f>
        <v>0</v>
      </c>
      <c r="AR17" s="6">
        <f t="shared" si="12"/>
        <v>0</v>
      </c>
      <c r="AS17" s="6">
        <f t="shared" si="13"/>
        <v>0</v>
      </c>
      <c r="AT17" s="81">
        <f>テーブル504[[#This Row],[レート]]*テーブル504[[#This Row],[取引単位]]</f>
        <v>0</v>
      </c>
      <c r="AU17" s="6">
        <f t="shared" si="4"/>
        <v>0</v>
      </c>
      <c r="AW17" s="5">
        <f t="shared" si="19"/>
        <v>0</v>
      </c>
      <c r="AX17" s="3">
        <f>IF(テーブル505[[#This Row],[レート]]=0,0,$I$7)</f>
        <v>0</v>
      </c>
      <c r="AY17" s="6">
        <f t="shared" si="14"/>
        <v>0</v>
      </c>
      <c r="AZ17" s="6">
        <f t="shared" si="15"/>
        <v>0</v>
      </c>
      <c r="BA17" s="81">
        <f>テーブル505[[#This Row],[レート]]*テーブル505[[#This Row],[取引単位]]</f>
        <v>0</v>
      </c>
      <c r="BB17" s="6">
        <f t="shared" si="5"/>
        <v>0</v>
      </c>
    </row>
    <row r="18" spans="3:54" x14ac:dyDescent="0.3">
      <c r="C18" s="22"/>
      <c r="D18" s="22"/>
      <c r="E18" s="31" t="s">
        <v>32</v>
      </c>
      <c r="F18" s="32">
        <f>SUM(テーブル501[[#Totals],[余裕資金]])+テーブル502[[#Totals],[余裕資金]]+テーブル503[[#Totals],[余裕資金]]+テーブル504[[#Totals],[余裕資金]]+テーブル505[[#Totals],[余裕資金]]</f>
        <v>936468</v>
      </c>
      <c r="G18" s="33" t="s">
        <v>28</v>
      </c>
      <c r="H18" s="110"/>
      <c r="I18" s="110"/>
      <c r="J18" s="22"/>
      <c r="K18" s="22"/>
      <c r="M18" s="72"/>
      <c r="N18" s="72"/>
      <c r="O18" s="108" t="s">
        <v>67</v>
      </c>
      <c r="P18" s="38">
        <v>1000000</v>
      </c>
      <c r="Q18" s="104"/>
      <c r="R18" s="72"/>
      <c r="U18" s="5">
        <f t="shared" si="6"/>
        <v>1854500</v>
      </c>
      <c r="V18" s="3">
        <f>IF(テーブル501[[#This Row],[レート]]=0,0,$E$7)</f>
        <v>0.01</v>
      </c>
      <c r="W18" s="6">
        <f t="shared" si="0"/>
        <v>741.8</v>
      </c>
      <c r="X18" s="6">
        <f t="shared" si="7"/>
        <v>12545</v>
      </c>
      <c r="Y18" s="81">
        <f>テーブル501[[#This Row],[レート]]*テーブル501[[#This Row],[取引単位]]</f>
        <v>18545</v>
      </c>
      <c r="Z18" s="6">
        <f t="shared" si="1"/>
        <v>9545</v>
      </c>
      <c r="AB18" s="5">
        <f t="shared" si="16"/>
        <v>0</v>
      </c>
      <c r="AC18" s="3">
        <f>IF(テーブル502[[#This Row],[レート]]=0,0,$F$7)</f>
        <v>0</v>
      </c>
      <c r="AD18" s="6">
        <f t="shared" si="8"/>
        <v>0</v>
      </c>
      <c r="AE18" s="6">
        <f t="shared" si="9"/>
        <v>0</v>
      </c>
      <c r="AF18" s="81">
        <f>テーブル502[[#This Row],[レート]]*テーブル502[[#This Row],[取引単位]]</f>
        <v>0</v>
      </c>
      <c r="AG18" s="6">
        <f t="shared" si="2"/>
        <v>0</v>
      </c>
      <c r="AI18" s="5">
        <f t="shared" si="17"/>
        <v>0</v>
      </c>
      <c r="AJ18" s="3">
        <f>IF(テーブル503[[#This Row],[レート]]=0,0,$G$7)</f>
        <v>0</v>
      </c>
      <c r="AK18" s="6">
        <f t="shared" si="10"/>
        <v>0</v>
      </c>
      <c r="AL18" s="6">
        <f t="shared" si="11"/>
        <v>0</v>
      </c>
      <c r="AM18" s="81">
        <f>テーブル503[[#This Row],[レート]]*テーブル503[[#This Row],[取引単位]]</f>
        <v>0</v>
      </c>
      <c r="AN18" s="6">
        <f t="shared" si="3"/>
        <v>0</v>
      </c>
      <c r="AP18" s="5">
        <f t="shared" si="18"/>
        <v>0</v>
      </c>
      <c r="AQ18" s="3">
        <f>IF(テーブル504[[#This Row],[レート]]=0,0,$H$7)</f>
        <v>0</v>
      </c>
      <c r="AR18" s="6">
        <f t="shared" si="12"/>
        <v>0</v>
      </c>
      <c r="AS18" s="6">
        <f t="shared" si="13"/>
        <v>0</v>
      </c>
      <c r="AT18" s="81">
        <f>テーブル504[[#This Row],[レート]]*テーブル504[[#This Row],[取引単位]]</f>
        <v>0</v>
      </c>
      <c r="AU18" s="6">
        <f t="shared" si="4"/>
        <v>0</v>
      </c>
      <c r="AW18" s="5">
        <f t="shared" si="19"/>
        <v>0</v>
      </c>
      <c r="AX18" s="3">
        <f>IF(テーブル505[[#This Row],[レート]]=0,0,$I$7)</f>
        <v>0</v>
      </c>
      <c r="AY18" s="6">
        <f t="shared" si="14"/>
        <v>0</v>
      </c>
      <c r="AZ18" s="6">
        <f t="shared" si="15"/>
        <v>0</v>
      </c>
      <c r="BA18" s="81">
        <f>テーブル505[[#This Row],[レート]]*テーブル505[[#This Row],[取引単位]]</f>
        <v>0</v>
      </c>
      <c r="BB18" s="6">
        <f t="shared" si="5"/>
        <v>0</v>
      </c>
    </row>
    <row r="19" spans="3:54" x14ac:dyDescent="0.3">
      <c r="C19" s="22"/>
      <c r="D19" s="22"/>
      <c r="E19" s="34"/>
      <c r="F19" s="35"/>
      <c r="G19" s="22"/>
      <c r="H19" s="22"/>
      <c r="I19" s="22"/>
      <c r="J19" s="22"/>
      <c r="K19" s="22"/>
      <c r="M19" s="72"/>
      <c r="N19" s="72"/>
      <c r="O19" s="72"/>
      <c r="P19" s="72"/>
      <c r="Q19" s="75"/>
      <c r="R19" s="72"/>
      <c r="U19" s="5">
        <f t="shared" si="6"/>
        <v>1844800</v>
      </c>
      <c r="V19" s="3">
        <f>IF(テーブル501[[#This Row],[レート]]=0,0,$E$7)</f>
        <v>0.01</v>
      </c>
      <c r="W19" s="6">
        <f t="shared" si="0"/>
        <v>737.92</v>
      </c>
      <c r="X19" s="6">
        <f t="shared" si="7"/>
        <v>12448</v>
      </c>
      <c r="Y19" s="81">
        <f>テーブル501[[#This Row],[レート]]*テーブル501[[#This Row],[取引単位]]</f>
        <v>18448</v>
      </c>
      <c r="Z19" s="6">
        <f t="shared" si="1"/>
        <v>9448</v>
      </c>
      <c r="AB19" s="5">
        <f t="shared" si="16"/>
        <v>0</v>
      </c>
      <c r="AC19" s="3">
        <f>IF(テーブル502[[#This Row],[レート]]=0,0,$F$7)</f>
        <v>0</v>
      </c>
      <c r="AD19" s="6">
        <f t="shared" si="8"/>
        <v>0</v>
      </c>
      <c r="AE19" s="6">
        <f t="shared" si="9"/>
        <v>0</v>
      </c>
      <c r="AF19" s="81">
        <f>テーブル502[[#This Row],[レート]]*テーブル502[[#This Row],[取引単位]]</f>
        <v>0</v>
      </c>
      <c r="AG19" s="6">
        <f t="shared" si="2"/>
        <v>0</v>
      </c>
      <c r="AI19" s="5">
        <f t="shared" si="17"/>
        <v>0</v>
      </c>
      <c r="AJ19" s="3">
        <f>IF(テーブル503[[#This Row],[レート]]=0,0,$G$7)</f>
        <v>0</v>
      </c>
      <c r="AK19" s="6">
        <f t="shared" si="10"/>
        <v>0</v>
      </c>
      <c r="AL19" s="6">
        <f t="shared" si="11"/>
        <v>0</v>
      </c>
      <c r="AM19" s="81">
        <f>テーブル503[[#This Row],[レート]]*テーブル503[[#This Row],[取引単位]]</f>
        <v>0</v>
      </c>
      <c r="AN19" s="6">
        <f t="shared" si="3"/>
        <v>0</v>
      </c>
      <c r="AP19" s="5">
        <f t="shared" si="18"/>
        <v>0</v>
      </c>
      <c r="AQ19" s="3">
        <f>IF(テーブル504[[#This Row],[レート]]=0,0,$H$7)</f>
        <v>0</v>
      </c>
      <c r="AR19" s="6">
        <f t="shared" si="12"/>
        <v>0</v>
      </c>
      <c r="AS19" s="6">
        <f t="shared" si="13"/>
        <v>0</v>
      </c>
      <c r="AT19" s="81">
        <f>テーブル504[[#This Row],[レート]]*テーブル504[[#This Row],[取引単位]]</f>
        <v>0</v>
      </c>
      <c r="AU19" s="6">
        <f t="shared" si="4"/>
        <v>0</v>
      </c>
      <c r="AW19" s="5">
        <f t="shared" si="19"/>
        <v>0</v>
      </c>
      <c r="AX19" s="3">
        <f>IF(テーブル505[[#This Row],[レート]]=0,0,$I$7)</f>
        <v>0</v>
      </c>
      <c r="AY19" s="6">
        <f t="shared" si="14"/>
        <v>0</v>
      </c>
      <c r="AZ19" s="6">
        <f t="shared" si="15"/>
        <v>0</v>
      </c>
      <c r="BA19" s="81">
        <f>テーブル505[[#This Row],[レート]]*テーブル505[[#This Row],[取引単位]]</f>
        <v>0</v>
      </c>
      <c r="BB19" s="6">
        <f t="shared" si="5"/>
        <v>0</v>
      </c>
    </row>
    <row r="20" spans="3:54" x14ac:dyDescent="0.3">
      <c r="C20" s="22"/>
      <c r="D20" s="22"/>
      <c r="E20" s="34"/>
      <c r="F20" s="35"/>
      <c r="G20" s="22"/>
      <c r="H20" s="22"/>
      <c r="I20" s="22"/>
      <c r="J20" s="22"/>
      <c r="K20" s="22"/>
      <c r="M20" s="46"/>
      <c r="N20" s="46"/>
      <c r="O20" s="46"/>
      <c r="P20" s="46"/>
      <c r="Q20" s="46"/>
      <c r="R20" s="46"/>
      <c r="U20" s="5">
        <f t="shared" si="6"/>
        <v>1835100</v>
      </c>
      <c r="V20" s="3">
        <f>IF(テーブル501[[#This Row],[レート]]=0,0,$E$7)</f>
        <v>0.01</v>
      </c>
      <c r="W20" s="6">
        <f t="shared" si="0"/>
        <v>734.04</v>
      </c>
      <c r="X20" s="6">
        <f t="shared" si="7"/>
        <v>12351</v>
      </c>
      <c r="Y20" s="81">
        <f>テーブル501[[#This Row],[レート]]*テーブル501[[#This Row],[取引単位]]</f>
        <v>18351</v>
      </c>
      <c r="Z20" s="6">
        <f t="shared" si="1"/>
        <v>9351</v>
      </c>
      <c r="AB20" s="5">
        <f t="shared" si="16"/>
        <v>0</v>
      </c>
      <c r="AC20" s="3">
        <f>IF(テーブル502[[#This Row],[レート]]=0,0,$F$7)</f>
        <v>0</v>
      </c>
      <c r="AD20" s="6">
        <f t="shared" si="8"/>
        <v>0</v>
      </c>
      <c r="AE20" s="6">
        <f t="shared" si="9"/>
        <v>0</v>
      </c>
      <c r="AF20" s="81">
        <f>テーブル502[[#This Row],[レート]]*テーブル502[[#This Row],[取引単位]]</f>
        <v>0</v>
      </c>
      <c r="AG20" s="6">
        <f t="shared" si="2"/>
        <v>0</v>
      </c>
      <c r="AI20" s="5">
        <f t="shared" si="17"/>
        <v>0</v>
      </c>
      <c r="AJ20" s="3">
        <f>IF(テーブル503[[#This Row],[レート]]=0,0,$G$7)</f>
        <v>0</v>
      </c>
      <c r="AK20" s="6">
        <f t="shared" si="10"/>
        <v>0</v>
      </c>
      <c r="AL20" s="6">
        <f t="shared" si="11"/>
        <v>0</v>
      </c>
      <c r="AM20" s="81">
        <f>テーブル503[[#This Row],[レート]]*テーブル503[[#This Row],[取引単位]]</f>
        <v>0</v>
      </c>
      <c r="AN20" s="6">
        <f t="shared" si="3"/>
        <v>0</v>
      </c>
      <c r="AP20" s="5">
        <f t="shared" si="18"/>
        <v>0</v>
      </c>
      <c r="AQ20" s="3">
        <f>IF(テーブル504[[#This Row],[レート]]=0,0,$H$7)</f>
        <v>0</v>
      </c>
      <c r="AR20" s="6">
        <f t="shared" si="12"/>
        <v>0</v>
      </c>
      <c r="AS20" s="6">
        <f t="shared" si="13"/>
        <v>0</v>
      </c>
      <c r="AT20" s="81">
        <f>テーブル504[[#This Row],[レート]]*テーブル504[[#This Row],[取引単位]]</f>
        <v>0</v>
      </c>
      <c r="AU20" s="6">
        <f t="shared" si="4"/>
        <v>0</v>
      </c>
      <c r="AW20" s="5">
        <f t="shared" si="19"/>
        <v>0</v>
      </c>
      <c r="AX20" s="3">
        <f>IF(テーブル505[[#This Row],[レート]]=0,0,$I$7)</f>
        <v>0</v>
      </c>
      <c r="AY20" s="6">
        <f t="shared" si="14"/>
        <v>0</v>
      </c>
      <c r="AZ20" s="6">
        <f t="shared" si="15"/>
        <v>0</v>
      </c>
      <c r="BA20" s="81">
        <f>テーブル505[[#This Row],[レート]]*テーブル505[[#This Row],[取引単位]]</f>
        <v>0</v>
      </c>
      <c r="BB20" s="6">
        <f t="shared" si="5"/>
        <v>0</v>
      </c>
    </row>
    <row r="21" spans="3:54" ht="25" thickBot="1" x14ac:dyDescent="0.4">
      <c r="C21" s="22"/>
      <c r="D21" s="22"/>
      <c r="E21" s="147" t="s">
        <v>36</v>
      </c>
      <c r="F21" s="148">
        <f>F17+F18</f>
        <v>998886.72</v>
      </c>
      <c r="G21" s="149" t="s">
        <v>28</v>
      </c>
      <c r="H21" s="107"/>
      <c r="I21" s="107"/>
      <c r="J21" s="36"/>
      <c r="K21" s="36"/>
      <c r="M21" s="92"/>
      <c r="N21" s="92"/>
      <c r="O21" s="92"/>
      <c r="P21" s="92"/>
      <c r="Q21" s="92"/>
      <c r="R21" s="92"/>
      <c r="U21" s="5">
        <f t="shared" si="6"/>
        <v>1825400</v>
      </c>
      <c r="V21" s="3">
        <f>IF(テーブル501[[#This Row],[レート]]=0,0,$E$7)</f>
        <v>0.01</v>
      </c>
      <c r="W21" s="6">
        <f t="shared" si="0"/>
        <v>730.16</v>
      </c>
      <c r="X21" s="6">
        <f t="shared" si="7"/>
        <v>12254</v>
      </c>
      <c r="Y21" s="81">
        <f>テーブル501[[#This Row],[レート]]*テーブル501[[#This Row],[取引単位]]</f>
        <v>18254</v>
      </c>
      <c r="Z21" s="6">
        <f t="shared" si="1"/>
        <v>9254</v>
      </c>
      <c r="AB21" s="5">
        <f t="shared" si="16"/>
        <v>0</v>
      </c>
      <c r="AC21" s="3">
        <f>IF(テーブル502[[#This Row],[レート]]=0,0,$F$7)</f>
        <v>0</v>
      </c>
      <c r="AD21" s="6">
        <f t="shared" si="8"/>
        <v>0</v>
      </c>
      <c r="AE21" s="6">
        <f t="shared" si="9"/>
        <v>0</v>
      </c>
      <c r="AF21" s="81">
        <f>テーブル502[[#This Row],[レート]]*テーブル502[[#This Row],[取引単位]]</f>
        <v>0</v>
      </c>
      <c r="AG21" s="6">
        <f t="shared" si="2"/>
        <v>0</v>
      </c>
      <c r="AI21" s="5">
        <f t="shared" si="17"/>
        <v>0</v>
      </c>
      <c r="AJ21" s="3">
        <f>IF(テーブル503[[#This Row],[レート]]=0,0,$G$7)</f>
        <v>0</v>
      </c>
      <c r="AK21" s="6">
        <f t="shared" si="10"/>
        <v>0</v>
      </c>
      <c r="AL21" s="6">
        <f t="shared" si="11"/>
        <v>0</v>
      </c>
      <c r="AM21" s="81">
        <f>テーブル503[[#This Row],[レート]]*テーブル503[[#This Row],[取引単位]]</f>
        <v>0</v>
      </c>
      <c r="AN21" s="6">
        <f t="shared" si="3"/>
        <v>0</v>
      </c>
      <c r="AP21" s="5">
        <f t="shared" si="18"/>
        <v>0</v>
      </c>
      <c r="AQ21" s="3">
        <f>IF(テーブル504[[#This Row],[レート]]=0,0,$H$7)</f>
        <v>0</v>
      </c>
      <c r="AR21" s="6">
        <f t="shared" si="12"/>
        <v>0</v>
      </c>
      <c r="AS21" s="6">
        <f t="shared" si="13"/>
        <v>0</v>
      </c>
      <c r="AT21" s="81">
        <f>テーブル504[[#This Row],[レート]]*テーブル504[[#This Row],[取引単位]]</f>
        <v>0</v>
      </c>
      <c r="AU21" s="6">
        <f t="shared" si="4"/>
        <v>0</v>
      </c>
      <c r="AW21" s="5">
        <f t="shared" si="19"/>
        <v>0</v>
      </c>
      <c r="AX21" s="3">
        <f>IF(テーブル505[[#This Row],[レート]]=0,0,$I$7)</f>
        <v>0</v>
      </c>
      <c r="AY21" s="6">
        <f t="shared" si="14"/>
        <v>0</v>
      </c>
      <c r="AZ21" s="6">
        <f t="shared" si="15"/>
        <v>0</v>
      </c>
      <c r="BA21" s="81">
        <f>テーブル505[[#This Row],[レート]]*テーブル505[[#This Row],[取引単位]]</f>
        <v>0</v>
      </c>
      <c r="BB21" s="6">
        <f t="shared" si="5"/>
        <v>0</v>
      </c>
    </row>
    <row r="22" spans="3:54" ht="24" x14ac:dyDescent="0.35">
      <c r="C22" s="22"/>
      <c r="D22" s="22"/>
      <c r="E22" s="105" t="str">
        <f>IF(P18=0,0,IF(F21&gt;P18,D52,D51))</f>
        <v>運用資金内です。</v>
      </c>
      <c r="F22" s="106"/>
      <c r="G22" s="107"/>
      <c r="H22" s="107"/>
      <c r="I22" s="107"/>
      <c r="J22" s="36"/>
      <c r="K22" s="36"/>
      <c r="M22" s="92"/>
      <c r="N22" s="96" t="s">
        <v>66</v>
      </c>
      <c r="O22" s="93"/>
      <c r="P22" s="93"/>
      <c r="Q22" s="92"/>
      <c r="R22" s="92"/>
      <c r="U22" s="5">
        <f t="shared" si="6"/>
        <v>1815700</v>
      </c>
      <c r="V22" s="3">
        <f>IF(テーブル501[[#This Row],[レート]]=0,0,$E$7)</f>
        <v>0.01</v>
      </c>
      <c r="W22" s="6">
        <f t="shared" si="0"/>
        <v>726.28</v>
      </c>
      <c r="X22" s="6">
        <f t="shared" si="7"/>
        <v>12157</v>
      </c>
      <c r="Y22" s="81">
        <f>テーブル501[[#This Row],[レート]]*テーブル501[[#This Row],[取引単位]]</f>
        <v>18157</v>
      </c>
      <c r="Z22" s="6">
        <f t="shared" si="1"/>
        <v>9157</v>
      </c>
      <c r="AB22" s="5">
        <f t="shared" si="16"/>
        <v>0</v>
      </c>
      <c r="AC22" s="3">
        <f>IF(テーブル502[[#This Row],[レート]]=0,0,$F$7)</f>
        <v>0</v>
      </c>
      <c r="AD22" s="6">
        <f t="shared" si="8"/>
        <v>0</v>
      </c>
      <c r="AE22" s="6">
        <f t="shared" si="9"/>
        <v>0</v>
      </c>
      <c r="AF22" s="81">
        <f>テーブル502[[#This Row],[レート]]*テーブル502[[#This Row],[取引単位]]</f>
        <v>0</v>
      </c>
      <c r="AG22" s="6">
        <f t="shared" si="2"/>
        <v>0</v>
      </c>
      <c r="AI22" s="5">
        <f t="shared" si="17"/>
        <v>0</v>
      </c>
      <c r="AJ22" s="3">
        <f>IF(テーブル503[[#This Row],[レート]]=0,0,$G$7)</f>
        <v>0</v>
      </c>
      <c r="AK22" s="6">
        <f t="shared" si="10"/>
        <v>0</v>
      </c>
      <c r="AL22" s="6">
        <f t="shared" si="11"/>
        <v>0</v>
      </c>
      <c r="AM22" s="81">
        <f>テーブル503[[#This Row],[レート]]*テーブル503[[#This Row],[取引単位]]</f>
        <v>0</v>
      </c>
      <c r="AN22" s="6">
        <f t="shared" si="3"/>
        <v>0</v>
      </c>
      <c r="AP22" s="5">
        <f t="shared" si="18"/>
        <v>0</v>
      </c>
      <c r="AQ22" s="3">
        <f>IF(テーブル504[[#This Row],[レート]]=0,0,$H$7)</f>
        <v>0</v>
      </c>
      <c r="AR22" s="6">
        <f t="shared" si="12"/>
        <v>0</v>
      </c>
      <c r="AS22" s="6">
        <f t="shared" si="13"/>
        <v>0</v>
      </c>
      <c r="AT22" s="81">
        <f>テーブル504[[#This Row],[レート]]*テーブル504[[#This Row],[取引単位]]</f>
        <v>0</v>
      </c>
      <c r="AU22" s="6">
        <f t="shared" si="4"/>
        <v>0</v>
      </c>
      <c r="AW22" s="5">
        <f t="shared" si="19"/>
        <v>0</v>
      </c>
      <c r="AX22" s="3">
        <f>IF(テーブル505[[#This Row],[レート]]=0,0,$I$7)</f>
        <v>0</v>
      </c>
      <c r="AY22" s="6">
        <f t="shared" si="14"/>
        <v>0</v>
      </c>
      <c r="AZ22" s="6">
        <f t="shared" si="15"/>
        <v>0</v>
      </c>
      <c r="BA22" s="81">
        <f>テーブル505[[#This Row],[レート]]*テーブル505[[#This Row],[取引単位]]</f>
        <v>0</v>
      </c>
      <c r="BB22" s="6">
        <f t="shared" si="5"/>
        <v>0</v>
      </c>
    </row>
    <row r="23" spans="3:54" ht="24" x14ac:dyDescent="0.35">
      <c r="C23" s="22"/>
      <c r="D23" s="22"/>
      <c r="E23" s="123"/>
      <c r="F23" s="124">
        <f>IF(E9&gt;J6,D50,0)</f>
        <v>0</v>
      </c>
      <c r="G23" s="83"/>
      <c r="H23" s="83"/>
      <c r="I23" s="83"/>
      <c r="J23" s="36"/>
      <c r="K23" s="36"/>
      <c r="M23" s="92"/>
      <c r="N23" s="97"/>
      <c r="O23" s="98"/>
      <c r="P23" s="98"/>
      <c r="Q23" s="92"/>
      <c r="R23" s="92"/>
      <c r="U23" s="5">
        <f t="shared" si="6"/>
        <v>1806000</v>
      </c>
      <c r="V23" s="3">
        <f>IF(テーブル501[[#This Row],[レート]]=0,0,$E$7)</f>
        <v>0.01</v>
      </c>
      <c r="W23" s="6">
        <f t="shared" si="0"/>
        <v>722.4</v>
      </c>
      <c r="X23" s="6">
        <f t="shared" si="7"/>
        <v>12060</v>
      </c>
      <c r="Y23" s="81">
        <f>テーブル501[[#This Row],[レート]]*テーブル501[[#This Row],[取引単位]]</f>
        <v>18060</v>
      </c>
      <c r="Z23" s="6">
        <f t="shared" si="1"/>
        <v>9060</v>
      </c>
      <c r="AB23" s="5">
        <f t="shared" si="16"/>
        <v>0</v>
      </c>
      <c r="AC23" s="3">
        <f>IF(テーブル502[[#This Row],[レート]]=0,0,$F$7)</f>
        <v>0</v>
      </c>
      <c r="AD23" s="6">
        <f t="shared" si="8"/>
        <v>0</v>
      </c>
      <c r="AE23" s="6">
        <f t="shared" si="9"/>
        <v>0</v>
      </c>
      <c r="AF23" s="81">
        <f>テーブル502[[#This Row],[レート]]*テーブル502[[#This Row],[取引単位]]</f>
        <v>0</v>
      </c>
      <c r="AG23" s="6">
        <f t="shared" si="2"/>
        <v>0</v>
      </c>
      <c r="AI23" s="5">
        <f t="shared" si="17"/>
        <v>0</v>
      </c>
      <c r="AJ23" s="3">
        <f>IF(テーブル503[[#This Row],[レート]]=0,0,$G$7)</f>
        <v>0</v>
      </c>
      <c r="AK23" s="6">
        <f t="shared" si="10"/>
        <v>0</v>
      </c>
      <c r="AL23" s="6">
        <f t="shared" si="11"/>
        <v>0</v>
      </c>
      <c r="AM23" s="81">
        <f>テーブル503[[#This Row],[レート]]*テーブル503[[#This Row],[取引単位]]</f>
        <v>0</v>
      </c>
      <c r="AN23" s="6">
        <f t="shared" si="3"/>
        <v>0</v>
      </c>
      <c r="AP23" s="5">
        <f t="shared" si="18"/>
        <v>0</v>
      </c>
      <c r="AQ23" s="3">
        <f>IF(テーブル504[[#This Row],[レート]]=0,0,$H$7)</f>
        <v>0</v>
      </c>
      <c r="AR23" s="6">
        <f t="shared" si="12"/>
        <v>0</v>
      </c>
      <c r="AS23" s="6">
        <f t="shared" si="13"/>
        <v>0</v>
      </c>
      <c r="AT23" s="81">
        <f>テーブル504[[#This Row],[レート]]*テーブル504[[#This Row],[取引単位]]</f>
        <v>0</v>
      </c>
      <c r="AU23" s="6">
        <f t="shared" si="4"/>
        <v>0</v>
      </c>
      <c r="AW23" s="5">
        <f t="shared" si="19"/>
        <v>0</v>
      </c>
      <c r="AX23" s="3">
        <f>IF(テーブル505[[#This Row],[レート]]=0,0,$I$7)</f>
        <v>0</v>
      </c>
      <c r="AY23" s="6">
        <f t="shared" si="14"/>
        <v>0</v>
      </c>
      <c r="AZ23" s="6">
        <f t="shared" si="15"/>
        <v>0</v>
      </c>
      <c r="BA23" s="81">
        <f>テーブル505[[#This Row],[レート]]*テーブル505[[#This Row],[取引単位]]</f>
        <v>0</v>
      </c>
      <c r="BB23" s="6">
        <f t="shared" si="5"/>
        <v>0</v>
      </c>
    </row>
    <row r="24" spans="3:54" x14ac:dyDescent="0.3">
      <c r="C24" s="22"/>
      <c r="D24" s="22"/>
      <c r="E24" s="90" t="s">
        <v>57</v>
      </c>
      <c r="F24" s="91">
        <f>(J72+F17)/F21</f>
        <v>1.0624882869601069</v>
      </c>
      <c r="G24" s="82" t="s">
        <v>59</v>
      </c>
      <c r="H24" s="82"/>
      <c r="I24" s="82"/>
      <c r="J24" s="22"/>
      <c r="K24" s="22"/>
      <c r="M24" s="92"/>
      <c r="N24" s="92"/>
      <c r="O24" s="140" t="s">
        <v>64</v>
      </c>
      <c r="P24" s="140"/>
      <c r="Q24" s="101">
        <v>0.3</v>
      </c>
      <c r="R24" s="93" t="s">
        <v>62</v>
      </c>
      <c r="U24" s="5">
        <f t="shared" si="6"/>
        <v>1796300</v>
      </c>
      <c r="V24" s="3">
        <f>IF(テーブル501[[#This Row],[レート]]=0,0,$E$7)</f>
        <v>0.01</v>
      </c>
      <c r="W24" s="6">
        <f t="shared" si="0"/>
        <v>718.52</v>
      </c>
      <c r="X24" s="6">
        <f t="shared" si="7"/>
        <v>11963</v>
      </c>
      <c r="Y24" s="81">
        <f>テーブル501[[#This Row],[レート]]*テーブル501[[#This Row],[取引単位]]</f>
        <v>17963</v>
      </c>
      <c r="Z24" s="6">
        <f t="shared" si="1"/>
        <v>8963</v>
      </c>
      <c r="AB24" s="5">
        <f t="shared" si="16"/>
        <v>0</v>
      </c>
      <c r="AC24" s="3">
        <f>IF(テーブル502[[#This Row],[レート]]=0,0,$F$7)</f>
        <v>0</v>
      </c>
      <c r="AD24" s="6">
        <f t="shared" si="8"/>
        <v>0</v>
      </c>
      <c r="AE24" s="6">
        <f t="shared" si="9"/>
        <v>0</v>
      </c>
      <c r="AF24" s="81">
        <f>テーブル502[[#This Row],[レート]]*テーブル502[[#This Row],[取引単位]]</f>
        <v>0</v>
      </c>
      <c r="AG24" s="6">
        <f t="shared" si="2"/>
        <v>0</v>
      </c>
      <c r="AI24" s="5">
        <f t="shared" si="17"/>
        <v>0</v>
      </c>
      <c r="AJ24" s="3">
        <f>IF(テーブル503[[#This Row],[レート]]=0,0,$G$7)</f>
        <v>0</v>
      </c>
      <c r="AK24" s="6">
        <f t="shared" si="10"/>
        <v>0</v>
      </c>
      <c r="AL24" s="6">
        <f t="shared" si="11"/>
        <v>0</v>
      </c>
      <c r="AM24" s="81">
        <f>テーブル503[[#This Row],[レート]]*テーブル503[[#This Row],[取引単位]]</f>
        <v>0</v>
      </c>
      <c r="AN24" s="6">
        <f t="shared" si="3"/>
        <v>0</v>
      </c>
      <c r="AP24" s="5">
        <f t="shared" si="18"/>
        <v>0</v>
      </c>
      <c r="AQ24" s="3">
        <f>IF(テーブル504[[#This Row],[レート]]=0,0,$H$7)</f>
        <v>0</v>
      </c>
      <c r="AR24" s="6">
        <f t="shared" si="12"/>
        <v>0</v>
      </c>
      <c r="AS24" s="6">
        <f t="shared" si="13"/>
        <v>0</v>
      </c>
      <c r="AT24" s="81">
        <f>テーブル504[[#This Row],[レート]]*テーブル504[[#This Row],[取引単位]]</f>
        <v>0</v>
      </c>
      <c r="AU24" s="6">
        <f t="shared" si="4"/>
        <v>0</v>
      </c>
      <c r="AW24" s="5">
        <f t="shared" si="19"/>
        <v>0</v>
      </c>
      <c r="AX24" s="3">
        <f>IF(テーブル505[[#This Row],[レート]]=0,0,$I$7)</f>
        <v>0</v>
      </c>
      <c r="AY24" s="6">
        <f t="shared" si="14"/>
        <v>0</v>
      </c>
      <c r="AZ24" s="6">
        <f t="shared" si="15"/>
        <v>0</v>
      </c>
      <c r="BA24" s="81">
        <f>テーブル505[[#This Row],[レート]]*テーブル505[[#This Row],[取引単位]]</f>
        <v>0</v>
      </c>
      <c r="BB24" s="6">
        <f t="shared" si="5"/>
        <v>0</v>
      </c>
    </row>
    <row r="25" spans="3:54" x14ac:dyDescent="0.3">
      <c r="C25" s="22"/>
      <c r="D25" s="39"/>
      <c r="E25" s="84" t="s">
        <v>42</v>
      </c>
      <c r="F25" s="40">
        <f>E12+F12+G12</f>
        <v>103</v>
      </c>
      <c r="G25" s="22"/>
      <c r="H25" s="22"/>
      <c r="I25" s="22"/>
      <c r="J25" s="22"/>
      <c r="K25" s="22"/>
      <c r="M25" s="92"/>
      <c r="N25" s="92"/>
      <c r="O25" s="100"/>
      <c r="P25" s="100"/>
      <c r="Q25" s="102"/>
      <c r="R25" s="99"/>
      <c r="U25" s="5">
        <f t="shared" si="6"/>
        <v>1786600</v>
      </c>
      <c r="V25" s="3">
        <f>IF(テーブル501[[#This Row],[レート]]=0,0,$E$7)</f>
        <v>0.01</v>
      </c>
      <c r="W25" s="6">
        <f t="shared" si="0"/>
        <v>714.64</v>
      </c>
      <c r="X25" s="6">
        <f t="shared" si="7"/>
        <v>11866</v>
      </c>
      <c r="Y25" s="81">
        <f>テーブル501[[#This Row],[レート]]*テーブル501[[#This Row],[取引単位]]</f>
        <v>17866</v>
      </c>
      <c r="Z25" s="6">
        <f t="shared" si="1"/>
        <v>8866</v>
      </c>
      <c r="AB25" s="5">
        <f t="shared" si="16"/>
        <v>0</v>
      </c>
      <c r="AC25" s="3">
        <f>IF(テーブル502[[#This Row],[レート]]=0,0,$F$7)</f>
        <v>0</v>
      </c>
      <c r="AD25" s="6">
        <f t="shared" si="8"/>
        <v>0</v>
      </c>
      <c r="AE25" s="6">
        <f t="shared" si="9"/>
        <v>0</v>
      </c>
      <c r="AF25" s="81">
        <f>テーブル502[[#This Row],[レート]]*テーブル502[[#This Row],[取引単位]]</f>
        <v>0</v>
      </c>
      <c r="AG25" s="6">
        <f t="shared" si="2"/>
        <v>0</v>
      </c>
      <c r="AI25" s="5">
        <f t="shared" si="17"/>
        <v>0</v>
      </c>
      <c r="AJ25" s="3">
        <f>IF(テーブル503[[#This Row],[レート]]=0,0,$G$7)</f>
        <v>0</v>
      </c>
      <c r="AK25" s="6">
        <f t="shared" si="10"/>
        <v>0</v>
      </c>
      <c r="AL25" s="6">
        <f t="shared" si="11"/>
        <v>0</v>
      </c>
      <c r="AM25" s="81">
        <f>テーブル503[[#This Row],[レート]]*テーブル503[[#This Row],[取引単位]]</f>
        <v>0</v>
      </c>
      <c r="AN25" s="6">
        <f t="shared" si="3"/>
        <v>0</v>
      </c>
      <c r="AP25" s="5">
        <f t="shared" si="18"/>
        <v>0</v>
      </c>
      <c r="AQ25" s="3">
        <f>IF(テーブル504[[#This Row],[レート]]=0,0,$H$7)</f>
        <v>0</v>
      </c>
      <c r="AR25" s="6">
        <f t="shared" si="12"/>
        <v>0</v>
      </c>
      <c r="AS25" s="6">
        <f t="shared" si="13"/>
        <v>0</v>
      </c>
      <c r="AT25" s="81">
        <f>テーブル504[[#This Row],[レート]]*テーブル504[[#This Row],[取引単位]]</f>
        <v>0</v>
      </c>
      <c r="AU25" s="6">
        <f t="shared" si="4"/>
        <v>0</v>
      </c>
      <c r="AW25" s="5">
        <f t="shared" si="19"/>
        <v>0</v>
      </c>
      <c r="AX25" s="3">
        <f>IF(テーブル505[[#This Row],[レート]]=0,0,$I$7)</f>
        <v>0</v>
      </c>
      <c r="AY25" s="6">
        <f t="shared" si="14"/>
        <v>0</v>
      </c>
      <c r="AZ25" s="6">
        <f t="shared" si="15"/>
        <v>0</v>
      </c>
      <c r="BA25" s="81">
        <f>テーブル505[[#This Row],[レート]]*テーブル505[[#This Row],[取引単位]]</f>
        <v>0</v>
      </c>
      <c r="BB25" s="6">
        <f t="shared" si="5"/>
        <v>0</v>
      </c>
    </row>
    <row r="26" spans="3:54" ht="21" thickBot="1" x14ac:dyDescent="0.35">
      <c r="C26" s="22"/>
      <c r="D26" s="41"/>
      <c r="E26" s="42" t="s">
        <v>95</v>
      </c>
      <c r="F26" s="134" t="str">
        <f>IF(MAX(E12:I12)&gt;1000,計算シート!D42,計算シート!D41)</f>
        <v>正常です。（1000本以内です）</v>
      </c>
      <c r="G26" s="134"/>
      <c r="H26" s="134"/>
      <c r="I26" s="134"/>
      <c r="J26" s="134"/>
      <c r="K26" s="134"/>
      <c r="M26" s="92"/>
      <c r="N26" s="92"/>
      <c r="O26" s="96" t="s">
        <v>63</v>
      </c>
      <c r="P26" s="96"/>
      <c r="Q26" s="103">
        <f>J5*Q24</f>
        <v>600000</v>
      </c>
      <c r="R26" s="92"/>
      <c r="U26" s="5">
        <f t="shared" si="6"/>
        <v>1776900</v>
      </c>
      <c r="V26" s="3">
        <f>IF(テーブル501[[#This Row],[レート]]=0,0,$E$7)</f>
        <v>0.01</v>
      </c>
      <c r="W26" s="6">
        <f t="shared" si="0"/>
        <v>710.76</v>
      </c>
      <c r="X26" s="6">
        <f t="shared" si="7"/>
        <v>11769</v>
      </c>
      <c r="Y26" s="81">
        <f>テーブル501[[#This Row],[レート]]*テーブル501[[#This Row],[取引単位]]</f>
        <v>17769</v>
      </c>
      <c r="Z26" s="6">
        <f t="shared" si="1"/>
        <v>8769</v>
      </c>
      <c r="AB26" s="5">
        <f t="shared" si="16"/>
        <v>0</v>
      </c>
      <c r="AC26" s="3">
        <f>IF(テーブル502[[#This Row],[レート]]=0,0,$F$7)</f>
        <v>0</v>
      </c>
      <c r="AD26" s="6">
        <f t="shared" si="8"/>
        <v>0</v>
      </c>
      <c r="AE26" s="6">
        <f t="shared" si="9"/>
        <v>0</v>
      </c>
      <c r="AF26" s="81">
        <f>テーブル502[[#This Row],[レート]]*テーブル502[[#This Row],[取引単位]]</f>
        <v>0</v>
      </c>
      <c r="AG26" s="6">
        <f t="shared" si="2"/>
        <v>0</v>
      </c>
      <c r="AI26" s="5">
        <f t="shared" si="17"/>
        <v>0</v>
      </c>
      <c r="AJ26" s="3">
        <f>IF(テーブル503[[#This Row],[レート]]=0,0,$G$7)</f>
        <v>0</v>
      </c>
      <c r="AK26" s="6">
        <f t="shared" si="10"/>
        <v>0</v>
      </c>
      <c r="AL26" s="6">
        <f t="shared" si="11"/>
        <v>0</v>
      </c>
      <c r="AM26" s="81">
        <f>テーブル503[[#This Row],[レート]]*テーブル503[[#This Row],[取引単位]]</f>
        <v>0</v>
      </c>
      <c r="AN26" s="6">
        <f t="shared" si="3"/>
        <v>0</v>
      </c>
      <c r="AP26" s="5">
        <f t="shared" si="18"/>
        <v>0</v>
      </c>
      <c r="AQ26" s="3">
        <f>IF(テーブル504[[#This Row],[レート]]=0,0,$H$7)</f>
        <v>0</v>
      </c>
      <c r="AR26" s="6">
        <f t="shared" si="12"/>
        <v>0</v>
      </c>
      <c r="AS26" s="6">
        <f t="shared" si="13"/>
        <v>0</v>
      </c>
      <c r="AT26" s="81">
        <f>テーブル504[[#This Row],[レート]]*テーブル504[[#This Row],[取引単位]]</f>
        <v>0</v>
      </c>
      <c r="AU26" s="6">
        <f t="shared" si="4"/>
        <v>0</v>
      </c>
      <c r="AW26" s="5">
        <f t="shared" si="19"/>
        <v>0</v>
      </c>
      <c r="AX26" s="3">
        <f>IF(テーブル505[[#This Row],[レート]]=0,0,$I$7)</f>
        <v>0</v>
      </c>
      <c r="AY26" s="6">
        <f t="shared" si="14"/>
        <v>0</v>
      </c>
      <c r="AZ26" s="6">
        <f t="shared" si="15"/>
        <v>0</v>
      </c>
      <c r="BA26" s="81">
        <f>テーブル505[[#This Row],[レート]]*テーブル505[[#This Row],[取引単位]]</f>
        <v>0</v>
      </c>
      <c r="BB26" s="6">
        <f t="shared" si="5"/>
        <v>0</v>
      </c>
    </row>
    <row r="27" spans="3:54" x14ac:dyDescent="0.3">
      <c r="C27" s="22"/>
      <c r="D27" s="36"/>
      <c r="E27" s="43"/>
      <c r="F27" s="44">
        <f>IF(MAX(E12:I12)&gt;1000,計算シート!D49,計算シート!E49)</f>
        <v>0</v>
      </c>
      <c r="G27" s="45"/>
      <c r="H27" s="45"/>
      <c r="I27" s="45"/>
      <c r="J27" s="45"/>
      <c r="K27" s="45"/>
      <c r="M27" s="92"/>
      <c r="N27" s="92"/>
      <c r="O27" s="94" t="s">
        <v>65</v>
      </c>
      <c r="P27" s="94"/>
      <c r="Q27" s="95">
        <f>ROUND(Q26,-2)</f>
        <v>600000</v>
      </c>
      <c r="R27" s="92"/>
      <c r="U27" s="5">
        <f t="shared" si="6"/>
        <v>1767200</v>
      </c>
      <c r="V27" s="3">
        <f>IF(テーブル501[[#This Row],[レート]]=0,0,$E$7)</f>
        <v>0.01</v>
      </c>
      <c r="W27" s="6">
        <f t="shared" si="0"/>
        <v>706.88</v>
      </c>
      <c r="X27" s="6">
        <f t="shared" si="7"/>
        <v>11672</v>
      </c>
      <c r="Y27" s="81">
        <f>テーブル501[[#This Row],[レート]]*テーブル501[[#This Row],[取引単位]]</f>
        <v>17672</v>
      </c>
      <c r="Z27" s="6">
        <f t="shared" si="1"/>
        <v>8672</v>
      </c>
      <c r="AB27" s="5">
        <f t="shared" si="16"/>
        <v>0</v>
      </c>
      <c r="AC27" s="3">
        <f>IF(テーブル502[[#This Row],[レート]]=0,0,$F$7)</f>
        <v>0</v>
      </c>
      <c r="AD27" s="6">
        <f t="shared" si="8"/>
        <v>0</v>
      </c>
      <c r="AE27" s="6">
        <f t="shared" si="9"/>
        <v>0</v>
      </c>
      <c r="AF27" s="81">
        <f>テーブル502[[#This Row],[レート]]*テーブル502[[#This Row],[取引単位]]</f>
        <v>0</v>
      </c>
      <c r="AG27" s="6">
        <f t="shared" si="2"/>
        <v>0</v>
      </c>
      <c r="AI27" s="5">
        <f t="shared" si="17"/>
        <v>0</v>
      </c>
      <c r="AJ27" s="3">
        <f>IF(テーブル503[[#This Row],[レート]]=0,0,$G$7)</f>
        <v>0</v>
      </c>
      <c r="AK27" s="6">
        <f t="shared" si="10"/>
        <v>0</v>
      </c>
      <c r="AL27" s="6">
        <f t="shared" si="11"/>
        <v>0</v>
      </c>
      <c r="AM27" s="81">
        <f>テーブル503[[#This Row],[レート]]*テーブル503[[#This Row],[取引単位]]</f>
        <v>0</v>
      </c>
      <c r="AN27" s="6">
        <f t="shared" si="3"/>
        <v>0</v>
      </c>
      <c r="AP27" s="5">
        <f t="shared" si="18"/>
        <v>0</v>
      </c>
      <c r="AQ27" s="3">
        <f>IF(テーブル504[[#This Row],[レート]]=0,0,$H$7)</f>
        <v>0</v>
      </c>
      <c r="AR27" s="6">
        <f t="shared" si="12"/>
        <v>0</v>
      </c>
      <c r="AS27" s="6">
        <f t="shared" si="13"/>
        <v>0</v>
      </c>
      <c r="AT27" s="81">
        <f>テーブル504[[#This Row],[レート]]*テーブル504[[#This Row],[取引単位]]</f>
        <v>0</v>
      </c>
      <c r="AU27" s="6">
        <f t="shared" si="4"/>
        <v>0</v>
      </c>
      <c r="AW27" s="5">
        <f t="shared" si="19"/>
        <v>0</v>
      </c>
      <c r="AX27" s="3">
        <f>IF(テーブル505[[#This Row],[レート]]=0,0,$I$7)</f>
        <v>0</v>
      </c>
      <c r="AY27" s="6">
        <f t="shared" si="14"/>
        <v>0</v>
      </c>
      <c r="AZ27" s="6">
        <f t="shared" si="15"/>
        <v>0</v>
      </c>
      <c r="BA27" s="81">
        <f>テーブル505[[#This Row],[レート]]*テーブル505[[#This Row],[取引単位]]</f>
        <v>0</v>
      </c>
      <c r="BB27" s="6">
        <f t="shared" si="5"/>
        <v>0</v>
      </c>
    </row>
    <row r="28" spans="3:54" x14ac:dyDescent="0.3">
      <c r="C28" s="46"/>
      <c r="D28" s="47"/>
      <c r="E28" s="48"/>
      <c r="F28" s="49"/>
      <c r="G28" s="46"/>
      <c r="H28" s="46"/>
      <c r="I28" s="46"/>
      <c r="J28" s="46"/>
      <c r="K28" s="46"/>
      <c r="M28" s="92"/>
      <c r="N28" s="92"/>
      <c r="O28" s="92"/>
      <c r="P28" s="92"/>
      <c r="Q28" s="92"/>
      <c r="R28" s="92"/>
      <c r="U28" s="5">
        <f t="shared" si="6"/>
        <v>1757500</v>
      </c>
      <c r="V28" s="3">
        <f>IF(テーブル501[[#This Row],[レート]]=0,0,$E$7)</f>
        <v>0.01</v>
      </c>
      <c r="W28" s="6">
        <f t="shared" si="0"/>
        <v>703</v>
      </c>
      <c r="X28" s="6">
        <f t="shared" si="7"/>
        <v>11575</v>
      </c>
      <c r="Y28" s="81">
        <f>テーブル501[[#This Row],[レート]]*テーブル501[[#This Row],[取引単位]]</f>
        <v>17575</v>
      </c>
      <c r="Z28" s="6">
        <f t="shared" si="1"/>
        <v>8575</v>
      </c>
      <c r="AB28" s="5">
        <f t="shared" si="16"/>
        <v>0</v>
      </c>
      <c r="AC28" s="3">
        <f>IF(テーブル502[[#This Row],[レート]]=0,0,$F$7)</f>
        <v>0</v>
      </c>
      <c r="AD28" s="6">
        <f t="shared" si="8"/>
        <v>0</v>
      </c>
      <c r="AE28" s="6">
        <f t="shared" si="9"/>
        <v>0</v>
      </c>
      <c r="AF28" s="81">
        <f>テーブル502[[#This Row],[レート]]*テーブル502[[#This Row],[取引単位]]</f>
        <v>0</v>
      </c>
      <c r="AG28" s="6">
        <f t="shared" si="2"/>
        <v>0</v>
      </c>
      <c r="AI28" s="5">
        <f t="shared" si="17"/>
        <v>0</v>
      </c>
      <c r="AJ28" s="3">
        <f>IF(テーブル503[[#This Row],[レート]]=0,0,$G$7)</f>
        <v>0</v>
      </c>
      <c r="AK28" s="6">
        <f t="shared" si="10"/>
        <v>0</v>
      </c>
      <c r="AL28" s="6">
        <f t="shared" si="11"/>
        <v>0</v>
      </c>
      <c r="AM28" s="81">
        <f>テーブル503[[#This Row],[レート]]*テーブル503[[#This Row],[取引単位]]</f>
        <v>0</v>
      </c>
      <c r="AN28" s="6">
        <f t="shared" si="3"/>
        <v>0</v>
      </c>
      <c r="AP28" s="5">
        <f t="shared" si="18"/>
        <v>0</v>
      </c>
      <c r="AQ28" s="3">
        <f>IF(テーブル504[[#This Row],[レート]]=0,0,$H$7)</f>
        <v>0</v>
      </c>
      <c r="AR28" s="6">
        <f t="shared" si="12"/>
        <v>0</v>
      </c>
      <c r="AS28" s="6">
        <f t="shared" si="13"/>
        <v>0</v>
      </c>
      <c r="AT28" s="81">
        <f>テーブル504[[#This Row],[レート]]*テーブル504[[#This Row],[取引単位]]</f>
        <v>0</v>
      </c>
      <c r="AU28" s="6">
        <f t="shared" si="4"/>
        <v>0</v>
      </c>
      <c r="AW28" s="5">
        <f t="shared" si="19"/>
        <v>0</v>
      </c>
      <c r="AX28" s="3">
        <f>IF(テーブル505[[#This Row],[レート]]=0,0,$I$7)</f>
        <v>0</v>
      </c>
      <c r="AY28" s="6">
        <f t="shared" si="14"/>
        <v>0</v>
      </c>
      <c r="AZ28" s="6">
        <f t="shared" si="15"/>
        <v>0</v>
      </c>
      <c r="BA28" s="81">
        <f>テーブル505[[#This Row],[レート]]*テーブル505[[#This Row],[取引単位]]</f>
        <v>0</v>
      </c>
      <c r="BB28" s="6">
        <f t="shared" si="5"/>
        <v>0</v>
      </c>
    </row>
    <row r="29" spans="3:54" x14ac:dyDescent="0.3">
      <c r="C29" s="50" t="s">
        <v>90</v>
      </c>
      <c r="D29" s="51"/>
      <c r="R29" s="46"/>
      <c r="U29" s="5">
        <f t="shared" si="6"/>
        <v>1747800</v>
      </c>
      <c r="V29" s="3">
        <f>IF(テーブル501[[#This Row],[レート]]=0,0,$E$7)</f>
        <v>0.01</v>
      </c>
      <c r="W29" s="6">
        <f t="shared" si="0"/>
        <v>699.12</v>
      </c>
      <c r="X29" s="6">
        <f t="shared" si="7"/>
        <v>11478</v>
      </c>
      <c r="Y29" s="81">
        <f>テーブル501[[#This Row],[レート]]*テーブル501[[#This Row],[取引単位]]</f>
        <v>17478</v>
      </c>
      <c r="Z29" s="6">
        <f t="shared" si="1"/>
        <v>8478</v>
      </c>
      <c r="AB29" s="5">
        <f t="shared" si="16"/>
        <v>0</v>
      </c>
      <c r="AC29" s="3">
        <f>IF(テーブル502[[#This Row],[レート]]=0,0,$F$7)</f>
        <v>0</v>
      </c>
      <c r="AD29" s="6">
        <f t="shared" si="8"/>
        <v>0</v>
      </c>
      <c r="AE29" s="6">
        <f t="shared" si="9"/>
        <v>0</v>
      </c>
      <c r="AF29" s="81">
        <f>テーブル502[[#This Row],[レート]]*テーブル502[[#This Row],[取引単位]]</f>
        <v>0</v>
      </c>
      <c r="AG29" s="6">
        <f t="shared" si="2"/>
        <v>0</v>
      </c>
      <c r="AI29" s="5">
        <f t="shared" si="17"/>
        <v>0</v>
      </c>
      <c r="AJ29" s="3">
        <f>IF(テーブル503[[#This Row],[レート]]=0,0,$G$7)</f>
        <v>0</v>
      </c>
      <c r="AK29" s="6">
        <f t="shared" si="10"/>
        <v>0</v>
      </c>
      <c r="AL29" s="6">
        <f t="shared" si="11"/>
        <v>0</v>
      </c>
      <c r="AM29" s="81">
        <f>テーブル503[[#This Row],[レート]]*テーブル503[[#This Row],[取引単位]]</f>
        <v>0</v>
      </c>
      <c r="AN29" s="6">
        <f t="shared" si="3"/>
        <v>0</v>
      </c>
      <c r="AP29" s="5">
        <f t="shared" si="18"/>
        <v>0</v>
      </c>
      <c r="AQ29" s="3">
        <f>IF(テーブル504[[#This Row],[レート]]=0,0,$H$7)</f>
        <v>0</v>
      </c>
      <c r="AR29" s="6">
        <f t="shared" si="12"/>
        <v>0</v>
      </c>
      <c r="AS29" s="6">
        <f t="shared" si="13"/>
        <v>0</v>
      </c>
      <c r="AT29" s="81">
        <f>テーブル504[[#This Row],[レート]]*テーブル504[[#This Row],[取引単位]]</f>
        <v>0</v>
      </c>
      <c r="AU29" s="6">
        <f t="shared" si="4"/>
        <v>0</v>
      </c>
      <c r="AW29" s="5">
        <f t="shared" si="19"/>
        <v>0</v>
      </c>
      <c r="AX29" s="3">
        <f>IF(テーブル505[[#This Row],[レート]]=0,0,$I$7)</f>
        <v>0</v>
      </c>
      <c r="AY29" s="6">
        <f t="shared" si="14"/>
        <v>0</v>
      </c>
      <c r="AZ29" s="6">
        <f t="shared" si="15"/>
        <v>0</v>
      </c>
      <c r="BA29" s="81">
        <f>テーブル505[[#This Row],[レート]]*テーブル505[[#This Row],[取引単位]]</f>
        <v>0</v>
      </c>
      <c r="BB29" s="6">
        <f t="shared" si="5"/>
        <v>0</v>
      </c>
    </row>
    <row r="30" spans="3:54" x14ac:dyDescent="0.3">
      <c r="C30" s="7" t="s">
        <v>45</v>
      </c>
      <c r="D30" s="52"/>
      <c r="E30" s="53"/>
      <c r="F30" s="53"/>
      <c r="R30" s="46"/>
      <c r="U30" s="5">
        <f t="shared" si="6"/>
        <v>1738100</v>
      </c>
      <c r="V30" s="3">
        <f>IF(テーブル501[[#This Row],[レート]]=0,0,$E$7)</f>
        <v>0.01</v>
      </c>
      <c r="W30" s="6">
        <f t="shared" si="0"/>
        <v>695.24</v>
      </c>
      <c r="X30" s="6">
        <f t="shared" si="7"/>
        <v>11381</v>
      </c>
      <c r="Y30" s="81">
        <f>テーブル501[[#This Row],[レート]]*テーブル501[[#This Row],[取引単位]]</f>
        <v>17381</v>
      </c>
      <c r="Z30" s="6">
        <f t="shared" si="1"/>
        <v>8381</v>
      </c>
      <c r="AB30" s="5">
        <f t="shared" si="16"/>
        <v>0</v>
      </c>
      <c r="AC30" s="3">
        <f>IF(テーブル502[[#This Row],[レート]]=0,0,$F$7)</f>
        <v>0</v>
      </c>
      <c r="AD30" s="6">
        <f t="shared" si="8"/>
        <v>0</v>
      </c>
      <c r="AE30" s="6">
        <f t="shared" si="9"/>
        <v>0</v>
      </c>
      <c r="AF30" s="81">
        <f>テーブル502[[#This Row],[レート]]*テーブル502[[#This Row],[取引単位]]</f>
        <v>0</v>
      </c>
      <c r="AG30" s="6">
        <f t="shared" si="2"/>
        <v>0</v>
      </c>
      <c r="AI30" s="5">
        <f t="shared" si="17"/>
        <v>0</v>
      </c>
      <c r="AJ30" s="3">
        <f>IF(テーブル503[[#This Row],[レート]]=0,0,$G$7)</f>
        <v>0</v>
      </c>
      <c r="AK30" s="6">
        <f t="shared" si="10"/>
        <v>0</v>
      </c>
      <c r="AL30" s="6">
        <f t="shared" si="11"/>
        <v>0</v>
      </c>
      <c r="AM30" s="81">
        <f>テーブル503[[#This Row],[レート]]*テーブル503[[#This Row],[取引単位]]</f>
        <v>0</v>
      </c>
      <c r="AN30" s="6">
        <f t="shared" si="3"/>
        <v>0</v>
      </c>
      <c r="AP30" s="5">
        <f t="shared" si="18"/>
        <v>0</v>
      </c>
      <c r="AQ30" s="3">
        <f>IF(テーブル504[[#This Row],[レート]]=0,0,$H$7)</f>
        <v>0</v>
      </c>
      <c r="AR30" s="6">
        <f t="shared" si="12"/>
        <v>0</v>
      </c>
      <c r="AS30" s="6">
        <f t="shared" si="13"/>
        <v>0</v>
      </c>
      <c r="AT30" s="81">
        <f>テーブル504[[#This Row],[レート]]*テーブル504[[#This Row],[取引単位]]</f>
        <v>0</v>
      </c>
      <c r="AU30" s="6">
        <f t="shared" si="4"/>
        <v>0</v>
      </c>
      <c r="AW30" s="5">
        <f t="shared" si="19"/>
        <v>0</v>
      </c>
      <c r="AX30" s="3">
        <f>IF(テーブル505[[#This Row],[レート]]=0,0,$I$7)</f>
        <v>0</v>
      </c>
      <c r="AY30" s="6">
        <f t="shared" si="14"/>
        <v>0</v>
      </c>
      <c r="AZ30" s="6">
        <f t="shared" si="15"/>
        <v>0</v>
      </c>
      <c r="BA30" s="81">
        <f>テーブル505[[#This Row],[レート]]*テーブル505[[#This Row],[取引単位]]</f>
        <v>0</v>
      </c>
      <c r="BB30" s="6">
        <f t="shared" si="5"/>
        <v>0</v>
      </c>
    </row>
    <row r="31" spans="3:54" x14ac:dyDescent="0.3">
      <c r="C31" s="53"/>
      <c r="D31" s="54" t="s">
        <v>46</v>
      </c>
      <c r="E31" s="2">
        <v>900000</v>
      </c>
      <c r="F31" s="52" t="s">
        <v>28</v>
      </c>
      <c r="G31" s="10" t="s">
        <v>92</v>
      </c>
      <c r="U31" s="5">
        <f t="shared" si="6"/>
        <v>1728400</v>
      </c>
      <c r="V31" s="3">
        <f>IF(テーブル501[[#This Row],[レート]]=0,0,$E$7)</f>
        <v>0.01</v>
      </c>
      <c r="W31" s="6">
        <f t="shared" si="0"/>
        <v>691.36</v>
      </c>
      <c r="X31" s="6">
        <f t="shared" si="7"/>
        <v>11284</v>
      </c>
      <c r="Y31" s="81">
        <f>テーブル501[[#This Row],[レート]]*テーブル501[[#This Row],[取引単位]]</f>
        <v>17284</v>
      </c>
      <c r="Z31" s="6">
        <f t="shared" si="1"/>
        <v>8284</v>
      </c>
      <c r="AB31" s="5">
        <f t="shared" si="16"/>
        <v>0</v>
      </c>
      <c r="AC31" s="3">
        <f>IF(テーブル502[[#This Row],[レート]]=0,0,$F$7)</f>
        <v>0</v>
      </c>
      <c r="AD31" s="6">
        <f t="shared" si="8"/>
        <v>0</v>
      </c>
      <c r="AE31" s="6">
        <f t="shared" si="9"/>
        <v>0</v>
      </c>
      <c r="AF31" s="81">
        <f>テーブル502[[#This Row],[レート]]*テーブル502[[#This Row],[取引単位]]</f>
        <v>0</v>
      </c>
      <c r="AG31" s="6">
        <f t="shared" si="2"/>
        <v>0</v>
      </c>
      <c r="AI31" s="5">
        <f t="shared" si="17"/>
        <v>0</v>
      </c>
      <c r="AJ31" s="3">
        <f>IF(テーブル503[[#This Row],[レート]]=0,0,$G$7)</f>
        <v>0</v>
      </c>
      <c r="AK31" s="6">
        <f t="shared" si="10"/>
        <v>0</v>
      </c>
      <c r="AL31" s="6">
        <f t="shared" si="11"/>
        <v>0</v>
      </c>
      <c r="AM31" s="81">
        <f>テーブル503[[#This Row],[レート]]*テーブル503[[#This Row],[取引単位]]</f>
        <v>0</v>
      </c>
      <c r="AN31" s="6">
        <f t="shared" si="3"/>
        <v>0</v>
      </c>
      <c r="AP31" s="5">
        <f t="shared" si="18"/>
        <v>0</v>
      </c>
      <c r="AQ31" s="3">
        <f>IF(テーブル504[[#This Row],[レート]]=0,0,$H$7)</f>
        <v>0</v>
      </c>
      <c r="AR31" s="6">
        <f t="shared" si="12"/>
        <v>0</v>
      </c>
      <c r="AS31" s="6">
        <f t="shared" si="13"/>
        <v>0</v>
      </c>
      <c r="AT31" s="81">
        <f>テーブル504[[#This Row],[レート]]*テーブル504[[#This Row],[取引単位]]</f>
        <v>0</v>
      </c>
      <c r="AU31" s="6">
        <f t="shared" si="4"/>
        <v>0</v>
      </c>
      <c r="AW31" s="5">
        <f t="shared" si="19"/>
        <v>0</v>
      </c>
      <c r="AX31" s="3">
        <f>IF(テーブル505[[#This Row],[レート]]=0,0,$I$7)</f>
        <v>0</v>
      </c>
      <c r="AY31" s="6">
        <f t="shared" si="14"/>
        <v>0</v>
      </c>
      <c r="AZ31" s="6">
        <f t="shared" si="15"/>
        <v>0</v>
      </c>
      <c r="BA31" s="81">
        <f>テーブル505[[#This Row],[レート]]*テーブル505[[#This Row],[取引単位]]</f>
        <v>0</v>
      </c>
      <c r="BB31" s="6">
        <f t="shared" si="5"/>
        <v>0</v>
      </c>
    </row>
    <row r="32" spans="3:54" x14ac:dyDescent="0.3">
      <c r="U32" s="5">
        <f t="shared" si="6"/>
        <v>1718700</v>
      </c>
      <c r="V32" s="3">
        <f>IF(テーブル501[[#This Row],[レート]]=0,0,$E$7)</f>
        <v>0.01</v>
      </c>
      <c r="W32" s="6">
        <f t="shared" si="0"/>
        <v>687.48</v>
      </c>
      <c r="X32" s="6">
        <f t="shared" si="7"/>
        <v>11187</v>
      </c>
      <c r="Y32" s="81">
        <f>テーブル501[[#This Row],[レート]]*テーブル501[[#This Row],[取引単位]]</f>
        <v>17187</v>
      </c>
      <c r="Z32" s="6">
        <f t="shared" si="1"/>
        <v>8187</v>
      </c>
      <c r="AB32" s="5">
        <f t="shared" si="16"/>
        <v>0</v>
      </c>
      <c r="AC32" s="3">
        <f>IF(テーブル502[[#This Row],[レート]]=0,0,$F$7)</f>
        <v>0</v>
      </c>
      <c r="AD32" s="6">
        <f t="shared" si="8"/>
        <v>0</v>
      </c>
      <c r="AE32" s="6">
        <f t="shared" si="9"/>
        <v>0</v>
      </c>
      <c r="AF32" s="81">
        <f>テーブル502[[#This Row],[レート]]*テーブル502[[#This Row],[取引単位]]</f>
        <v>0</v>
      </c>
      <c r="AG32" s="6">
        <f t="shared" si="2"/>
        <v>0</v>
      </c>
      <c r="AI32" s="5">
        <f t="shared" si="17"/>
        <v>0</v>
      </c>
      <c r="AJ32" s="3">
        <f>IF(テーブル503[[#This Row],[レート]]=0,0,$G$7)</f>
        <v>0</v>
      </c>
      <c r="AK32" s="6">
        <f t="shared" si="10"/>
        <v>0</v>
      </c>
      <c r="AL32" s="6">
        <f t="shared" si="11"/>
        <v>0</v>
      </c>
      <c r="AM32" s="81">
        <f>テーブル503[[#This Row],[レート]]*テーブル503[[#This Row],[取引単位]]</f>
        <v>0</v>
      </c>
      <c r="AN32" s="6">
        <f t="shared" si="3"/>
        <v>0</v>
      </c>
      <c r="AP32" s="5">
        <f t="shared" si="18"/>
        <v>0</v>
      </c>
      <c r="AQ32" s="3">
        <f>IF(テーブル504[[#This Row],[レート]]=0,0,$H$7)</f>
        <v>0</v>
      </c>
      <c r="AR32" s="6">
        <f t="shared" si="12"/>
        <v>0</v>
      </c>
      <c r="AS32" s="6">
        <f t="shared" si="13"/>
        <v>0</v>
      </c>
      <c r="AT32" s="81">
        <f>テーブル504[[#This Row],[レート]]*テーブル504[[#This Row],[取引単位]]</f>
        <v>0</v>
      </c>
      <c r="AU32" s="6">
        <f t="shared" si="4"/>
        <v>0</v>
      </c>
      <c r="AW32" s="5">
        <f t="shared" si="19"/>
        <v>0</v>
      </c>
      <c r="AX32" s="3">
        <f>IF(テーブル505[[#This Row],[レート]]=0,0,$I$7)</f>
        <v>0</v>
      </c>
      <c r="AY32" s="6">
        <f t="shared" si="14"/>
        <v>0</v>
      </c>
      <c r="AZ32" s="6">
        <f t="shared" si="15"/>
        <v>0</v>
      </c>
      <c r="BA32" s="81">
        <f>テーブル505[[#This Row],[レート]]*テーブル505[[#This Row],[取引単位]]</f>
        <v>0</v>
      </c>
      <c r="BB32" s="6">
        <f t="shared" si="5"/>
        <v>0</v>
      </c>
    </row>
    <row r="33" spans="3:54" x14ac:dyDescent="0.3">
      <c r="U33" s="5">
        <f t="shared" si="6"/>
        <v>1709000</v>
      </c>
      <c r="V33" s="3">
        <f>IF(テーブル501[[#This Row],[レート]]=0,0,$E$7)</f>
        <v>0.01</v>
      </c>
      <c r="W33" s="6">
        <f t="shared" si="0"/>
        <v>683.6</v>
      </c>
      <c r="X33" s="6">
        <f t="shared" si="7"/>
        <v>11090</v>
      </c>
      <c r="Y33" s="81">
        <f>テーブル501[[#This Row],[レート]]*テーブル501[[#This Row],[取引単位]]</f>
        <v>17090</v>
      </c>
      <c r="Z33" s="6">
        <f t="shared" si="1"/>
        <v>8090</v>
      </c>
      <c r="AB33" s="5">
        <f t="shared" si="16"/>
        <v>0</v>
      </c>
      <c r="AC33" s="3">
        <f>IF(テーブル502[[#This Row],[レート]]=0,0,$F$7)</f>
        <v>0</v>
      </c>
      <c r="AD33" s="6">
        <f t="shared" si="8"/>
        <v>0</v>
      </c>
      <c r="AE33" s="6">
        <f t="shared" si="9"/>
        <v>0</v>
      </c>
      <c r="AF33" s="81">
        <f>テーブル502[[#This Row],[レート]]*テーブル502[[#This Row],[取引単位]]</f>
        <v>0</v>
      </c>
      <c r="AG33" s="6">
        <f t="shared" si="2"/>
        <v>0</v>
      </c>
      <c r="AI33" s="5">
        <f t="shared" si="17"/>
        <v>0</v>
      </c>
      <c r="AJ33" s="3">
        <f>IF(テーブル503[[#This Row],[レート]]=0,0,$G$7)</f>
        <v>0</v>
      </c>
      <c r="AK33" s="6">
        <f t="shared" si="10"/>
        <v>0</v>
      </c>
      <c r="AL33" s="6">
        <f t="shared" si="11"/>
        <v>0</v>
      </c>
      <c r="AM33" s="81">
        <f>テーブル503[[#This Row],[レート]]*テーブル503[[#This Row],[取引単位]]</f>
        <v>0</v>
      </c>
      <c r="AN33" s="6">
        <f t="shared" si="3"/>
        <v>0</v>
      </c>
      <c r="AP33" s="5">
        <f t="shared" si="18"/>
        <v>0</v>
      </c>
      <c r="AQ33" s="3">
        <f>IF(テーブル504[[#This Row],[レート]]=0,0,$H$7)</f>
        <v>0</v>
      </c>
      <c r="AR33" s="6">
        <f t="shared" si="12"/>
        <v>0</v>
      </c>
      <c r="AS33" s="6">
        <f t="shared" si="13"/>
        <v>0</v>
      </c>
      <c r="AT33" s="81">
        <f>テーブル504[[#This Row],[レート]]*テーブル504[[#This Row],[取引単位]]</f>
        <v>0</v>
      </c>
      <c r="AU33" s="6">
        <f t="shared" si="4"/>
        <v>0</v>
      </c>
      <c r="AW33" s="5">
        <f t="shared" si="19"/>
        <v>0</v>
      </c>
      <c r="AX33" s="3">
        <f>IF(テーブル505[[#This Row],[レート]]=0,0,$I$7)</f>
        <v>0</v>
      </c>
      <c r="AY33" s="6">
        <f t="shared" si="14"/>
        <v>0</v>
      </c>
      <c r="AZ33" s="6">
        <f t="shared" si="15"/>
        <v>0</v>
      </c>
      <c r="BA33" s="81">
        <f>テーブル505[[#This Row],[レート]]*テーブル505[[#This Row],[取引単位]]</f>
        <v>0</v>
      </c>
      <c r="BB33" s="6">
        <f t="shared" si="5"/>
        <v>0</v>
      </c>
    </row>
    <row r="34" spans="3:54" x14ac:dyDescent="0.3">
      <c r="D34" s="55" t="s">
        <v>47</v>
      </c>
      <c r="E34" s="56">
        <f>J73*-1</f>
        <v>-624468</v>
      </c>
      <c r="F34" s="24" t="s">
        <v>28</v>
      </c>
      <c r="U34" s="5">
        <f t="shared" si="6"/>
        <v>1699300</v>
      </c>
      <c r="V34" s="3">
        <f>IF(テーブル501[[#This Row],[レート]]=0,0,$E$7)</f>
        <v>0.01</v>
      </c>
      <c r="W34" s="6">
        <f t="shared" si="0"/>
        <v>679.72</v>
      </c>
      <c r="X34" s="6">
        <f t="shared" si="7"/>
        <v>10993</v>
      </c>
      <c r="Y34" s="81">
        <f>テーブル501[[#This Row],[レート]]*テーブル501[[#This Row],[取引単位]]</f>
        <v>16993</v>
      </c>
      <c r="Z34" s="6">
        <f t="shared" si="1"/>
        <v>7993</v>
      </c>
      <c r="AB34" s="5">
        <f t="shared" si="16"/>
        <v>0</v>
      </c>
      <c r="AC34" s="3">
        <f>IF(テーブル502[[#This Row],[レート]]=0,0,$F$7)</f>
        <v>0</v>
      </c>
      <c r="AD34" s="6">
        <f t="shared" si="8"/>
        <v>0</v>
      </c>
      <c r="AE34" s="6">
        <f t="shared" si="9"/>
        <v>0</v>
      </c>
      <c r="AF34" s="81">
        <f>テーブル502[[#This Row],[レート]]*テーブル502[[#This Row],[取引単位]]</f>
        <v>0</v>
      </c>
      <c r="AG34" s="6">
        <f t="shared" si="2"/>
        <v>0</v>
      </c>
      <c r="AI34" s="5">
        <f t="shared" si="17"/>
        <v>0</v>
      </c>
      <c r="AJ34" s="3">
        <f>IF(テーブル503[[#This Row],[レート]]=0,0,$G$7)</f>
        <v>0</v>
      </c>
      <c r="AK34" s="6">
        <f t="shared" si="10"/>
        <v>0</v>
      </c>
      <c r="AL34" s="6">
        <f t="shared" si="11"/>
        <v>0</v>
      </c>
      <c r="AM34" s="81">
        <f>テーブル503[[#This Row],[レート]]*テーブル503[[#This Row],[取引単位]]</f>
        <v>0</v>
      </c>
      <c r="AN34" s="6">
        <f t="shared" si="3"/>
        <v>0</v>
      </c>
      <c r="AP34" s="5">
        <f t="shared" si="18"/>
        <v>0</v>
      </c>
      <c r="AQ34" s="3">
        <f>IF(テーブル504[[#This Row],[レート]]=0,0,$H$7)</f>
        <v>0</v>
      </c>
      <c r="AR34" s="6">
        <f t="shared" si="12"/>
        <v>0</v>
      </c>
      <c r="AS34" s="6">
        <f t="shared" si="13"/>
        <v>0</v>
      </c>
      <c r="AT34" s="81">
        <f>テーブル504[[#This Row],[レート]]*テーブル504[[#This Row],[取引単位]]</f>
        <v>0</v>
      </c>
      <c r="AU34" s="6">
        <f t="shared" si="4"/>
        <v>0</v>
      </c>
      <c r="AW34" s="5">
        <f t="shared" si="19"/>
        <v>0</v>
      </c>
      <c r="AX34" s="3">
        <f>IF(テーブル505[[#This Row],[レート]]=0,0,$I$7)</f>
        <v>0</v>
      </c>
      <c r="AY34" s="6">
        <f t="shared" si="14"/>
        <v>0</v>
      </c>
      <c r="AZ34" s="6">
        <f t="shared" si="15"/>
        <v>0</v>
      </c>
      <c r="BA34" s="81">
        <f>テーブル505[[#This Row],[レート]]*テーブル505[[#This Row],[取引単位]]</f>
        <v>0</v>
      </c>
      <c r="BB34" s="6">
        <f t="shared" si="5"/>
        <v>0</v>
      </c>
    </row>
    <row r="35" spans="3:54" x14ac:dyDescent="0.3">
      <c r="D35" s="37" t="s">
        <v>91</v>
      </c>
      <c r="E35" s="11">
        <f>E31</f>
        <v>900000</v>
      </c>
      <c r="F35" s="3" t="s">
        <v>48</v>
      </c>
      <c r="U35" s="5">
        <f t="shared" si="6"/>
        <v>1689600</v>
      </c>
      <c r="V35" s="3">
        <f>IF(テーブル501[[#This Row],[レート]]=0,0,$E$7)</f>
        <v>0.01</v>
      </c>
      <c r="W35" s="6">
        <f t="shared" ref="W35:W66" si="24">U35*V35/$P$17</f>
        <v>675.84</v>
      </c>
      <c r="X35" s="6">
        <f t="shared" si="7"/>
        <v>10896</v>
      </c>
      <c r="Y35" s="81">
        <f>テーブル501[[#This Row],[レート]]*テーブル501[[#This Row],[取引単位]]</f>
        <v>16896</v>
      </c>
      <c r="Z35" s="6">
        <f t="shared" si="1"/>
        <v>7896</v>
      </c>
      <c r="AB35" s="5">
        <f t="shared" si="16"/>
        <v>0</v>
      </c>
      <c r="AC35" s="3">
        <f>IF(テーブル502[[#This Row],[レート]]=0,0,$F$7)</f>
        <v>0</v>
      </c>
      <c r="AD35" s="6">
        <f t="shared" si="8"/>
        <v>0</v>
      </c>
      <c r="AE35" s="6">
        <f t="shared" si="9"/>
        <v>0</v>
      </c>
      <c r="AF35" s="81">
        <f>テーブル502[[#This Row],[レート]]*テーブル502[[#This Row],[取引単位]]</f>
        <v>0</v>
      </c>
      <c r="AG35" s="6">
        <f t="shared" si="2"/>
        <v>0</v>
      </c>
      <c r="AI35" s="5">
        <f t="shared" si="17"/>
        <v>0</v>
      </c>
      <c r="AJ35" s="3">
        <f>IF(テーブル503[[#This Row],[レート]]=0,0,$G$7)</f>
        <v>0</v>
      </c>
      <c r="AK35" s="6">
        <f t="shared" si="10"/>
        <v>0</v>
      </c>
      <c r="AL35" s="6">
        <f t="shared" si="11"/>
        <v>0</v>
      </c>
      <c r="AM35" s="81">
        <f>テーブル503[[#This Row],[レート]]*テーブル503[[#This Row],[取引単位]]</f>
        <v>0</v>
      </c>
      <c r="AN35" s="6">
        <f t="shared" si="3"/>
        <v>0</v>
      </c>
      <c r="AP35" s="5">
        <f t="shared" si="18"/>
        <v>0</v>
      </c>
      <c r="AQ35" s="3">
        <f>IF(テーブル504[[#This Row],[レート]]=0,0,$H$7)</f>
        <v>0</v>
      </c>
      <c r="AR35" s="6">
        <f t="shared" si="12"/>
        <v>0</v>
      </c>
      <c r="AS35" s="6">
        <f t="shared" si="13"/>
        <v>0</v>
      </c>
      <c r="AT35" s="81">
        <f>テーブル504[[#This Row],[レート]]*テーブル504[[#This Row],[取引単位]]</f>
        <v>0</v>
      </c>
      <c r="AU35" s="6">
        <f t="shared" si="4"/>
        <v>0</v>
      </c>
      <c r="AW35" s="5">
        <f t="shared" si="19"/>
        <v>0</v>
      </c>
      <c r="AX35" s="3">
        <f>IF(テーブル505[[#This Row],[レート]]=0,0,$I$7)</f>
        <v>0</v>
      </c>
      <c r="AY35" s="6">
        <f t="shared" si="14"/>
        <v>0</v>
      </c>
      <c r="AZ35" s="6">
        <f t="shared" si="15"/>
        <v>0</v>
      </c>
      <c r="BA35" s="81">
        <f>テーブル505[[#This Row],[レート]]*テーブル505[[#This Row],[取引単位]]</f>
        <v>0</v>
      </c>
      <c r="BB35" s="6">
        <f t="shared" si="5"/>
        <v>0</v>
      </c>
    </row>
    <row r="36" spans="3:54" x14ac:dyDescent="0.3">
      <c r="U36" s="5">
        <f t="shared" si="6"/>
        <v>1679900</v>
      </c>
      <c r="V36" s="3">
        <f>IF(テーブル501[[#This Row],[レート]]=0,0,$E$7)</f>
        <v>0.01</v>
      </c>
      <c r="W36" s="6">
        <f t="shared" si="24"/>
        <v>671.96</v>
      </c>
      <c r="X36" s="6">
        <f t="shared" si="7"/>
        <v>10799</v>
      </c>
      <c r="Y36" s="81">
        <f>テーブル501[[#This Row],[レート]]*テーブル501[[#This Row],[取引単位]]</f>
        <v>16799</v>
      </c>
      <c r="Z36" s="6">
        <f t="shared" si="1"/>
        <v>7799</v>
      </c>
      <c r="AB36" s="5">
        <f t="shared" si="16"/>
        <v>0</v>
      </c>
      <c r="AC36" s="3">
        <f>IF(テーブル502[[#This Row],[レート]]=0,0,$F$7)</f>
        <v>0</v>
      </c>
      <c r="AD36" s="6">
        <f t="shared" si="8"/>
        <v>0</v>
      </c>
      <c r="AE36" s="6">
        <f t="shared" si="9"/>
        <v>0</v>
      </c>
      <c r="AF36" s="81">
        <f>テーブル502[[#This Row],[レート]]*テーブル502[[#This Row],[取引単位]]</f>
        <v>0</v>
      </c>
      <c r="AG36" s="6">
        <f t="shared" si="2"/>
        <v>0</v>
      </c>
      <c r="AI36" s="5">
        <f t="shared" si="17"/>
        <v>0</v>
      </c>
      <c r="AJ36" s="3">
        <f>IF(テーブル503[[#This Row],[レート]]=0,0,$G$7)</f>
        <v>0</v>
      </c>
      <c r="AK36" s="6">
        <f t="shared" si="10"/>
        <v>0</v>
      </c>
      <c r="AL36" s="6">
        <f t="shared" si="11"/>
        <v>0</v>
      </c>
      <c r="AM36" s="81">
        <f>テーブル503[[#This Row],[レート]]*テーブル503[[#This Row],[取引単位]]</f>
        <v>0</v>
      </c>
      <c r="AN36" s="6">
        <f t="shared" si="3"/>
        <v>0</v>
      </c>
      <c r="AP36" s="5">
        <f t="shared" si="18"/>
        <v>0</v>
      </c>
      <c r="AQ36" s="3">
        <f>IF(テーブル504[[#This Row],[レート]]=0,0,$H$7)</f>
        <v>0</v>
      </c>
      <c r="AR36" s="6">
        <f t="shared" si="12"/>
        <v>0</v>
      </c>
      <c r="AS36" s="6">
        <f t="shared" si="13"/>
        <v>0</v>
      </c>
      <c r="AT36" s="81">
        <f>テーブル504[[#This Row],[レート]]*テーブル504[[#This Row],[取引単位]]</f>
        <v>0</v>
      </c>
      <c r="AU36" s="6">
        <f t="shared" si="4"/>
        <v>0</v>
      </c>
      <c r="AW36" s="5">
        <f t="shared" si="19"/>
        <v>0</v>
      </c>
      <c r="AX36" s="3">
        <f>IF(テーブル505[[#This Row],[レート]]=0,0,$I$7)</f>
        <v>0</v>
      </c>
      <c r="AY36" s="6">
        <f t="shared" si="14"/>
        <v>0</v>
      </c>
      <c r="AZ36" s="6">
        <f t="shared" si="15"/>
        <v>0</v>
      </c>
      <c r="BA36" s="81">
        <f>テーブル505[[#This Row],[レート]]*テーブル505[[#This Row],[取引単位]]</f>
        <v>0</v>
      </c>
      <c r="BB36" s="6">
        <f t="shared" si="5"/>
        <v>0</v>
      </c>
    </row>
    <row r="37" spans="3:54" x14ac:dyDescent="0.3">
      <c r="D37" s="60" t="s">
        <v>21</v>
      </c>
      <c r="E37" s="56">
        <f>E34*-1+F17</f>
        <v>686886.72</v>
      </c>
      <c r="F37" s="24" t="s">
        <v>28</v>
      </c>
      <c r="G37" s="3" t="s">
        <v>49</v>
      </c>
      <c r="U37" s="5">
        <f t="shared" si="6"/>
        <v>1670200</v>
      </c>
      <c r="V37" s="3">
        <f>IF(テーブル501[[#This Row],[レート]]=0,0,$E$7)</f>
        <v>0.01</v>
      </c>
      <c r="W37" s="6">
        <f t="shared" si="24"/>
        <v>668.08</v>
      </c>
      <c r="X37" s="6">
        <f t="shared" si="7"/>
        <v>10702</v>
      </c>
      <c r="Y37" s="81">
        <f>テーブル501[[#This Row],[レート]]*テーブル501[[#This Row],[取引単位]]</f>
        <v>16702</v>
      </c>
      <c r="Z37" s="6">
        <f t="shared" si="1"/>
        <v>7702</v>
      </c>
      <c r="AB37" s="5">
        <f t="shared" si="16"/>
        <v>0</v>
      </c>
      <c r="AC37" s="3">
        <f>IF(テーブル502[[#This Row],[レート]]=0,0,$F$7)</f>
        <v>0</v>
      </c>
      <c r="AD37" s="6">
        <f t="shared" si="8"/>
        <v>0</v>
      </c>
      <c r="AE37" s="6">
        <f t="shared" si="9"/>
        <v>0</v>
      </c>
      <c r="AF37" s="81">
        <f>テーブル502[[#This Row],[レート]]*テーブル502[[#This Row],[取引単位]]</f>
        <v>0</v>
      </c>
      <c r="AG37" s="6">
        <f t="shared" si="2"/>
        <v>0</v>
      </c>
      <c r="AI37" s="5">
        <f t="shared" si="17"/>
        <v>0</v>
      </c>
      <c r="AJ37" s="3">
        <f>IF(テーブル503[[#This Row],[レート]]=0,0,$G$7)</f>
        <v>0</v>
      </c>
      <c r="AK37" s="6">
        <f t="shared" si="10"/>
        <v>0</v>
      </c>
      <c r="AL37" s="6">
        <f t="shared" si="11"/>
        <v>0</v>
      </c>
      <c r="AM37" s="81">
        <f>テーブル503[[#This Row],[レート]]*テーブル503[[#This Row],[取引単位]]</f>
        <v>0</v>
      </c>
      <c r="AN37" s="6">
        <f t="shared" si="3"/>
        <v>0</v>
      </c>
      <c r="AP37" s="5">
        <f t="shared" si="18"/>
        <v>0</v>
      </c>
      <c r="AQ37" s="3">
        <f>IF(テーブル504[[#This Row],[レート]]=0,0,$H$7)</f>
        <v>0</v>
      </c>
      <c r="AR37" s="6">
        <f t="shared" si="12"/>
        <v>0</v>
      </c>
      <c r="AS37" s="6">
        <f t="shared" si="13"/>
        <v>0</v>
      </c>
      <c r="AT37" s="81">
        <f>テーブル504[[#This Row],[レート]]*テーブル504[[#This Row],[取引単位]]</f>
        <v>0</v>
      </c>
      <c r="AU37" s="6">
        <f t="shared" si="4"/>
        <v>0</v>
      </c>
      <c r="AW37" s="5">
        <f t="shared" si="19"/>
        <v>0</v>
      </c>
      <c r="AX37" s="3">
        <f>IF(テーブル505[[#This Row],[レート]]=0,0,$I$7)</f>
        <v>0</v>
      </c>
      <c r="AY37" s="6">
        <f t="shared" si="14"/>
        <v>0</v>
      </c>
      <c r="AZ37" s="6">
        <f t="shared" si="15"/>
        <v>0</v>
      </c>
      <c r="BA37" s="81">
        <f>テーブル505[[#This Row],[レート]]*テーブル505[[#This Row],[取引単位]]</f>
        <v>0</v>
      </c>
      <c r="BB37" s="6">
        <f t="shared" si="5"/>
        <v>0</v>
      </c>
    </row>
    <row r="38" spans="3:54" x14ac:dyDescent="0.3">
      <c r="D38" s="37" t="s">
        <v>91</v>
      </c>
      <c r="E38" s="11">
        <f>E31</f>
        <v>900000</v>
      </c>
      <c r="F38" s="3" t="s">
        <v>96</v>
      </c>
      <c r="U38" s="5">
        <f t="shared" si="6"/>
        <v>1660500</v>
      </c>
      <c r="V38" s="3">
        <f>IF(テーブル501[[#This Row],[レート]]=0,0,$E$7)</f>
        <v>0.01</v>
      </c>
      <c r="W38" s="6">
        <f t="shared" si="24"/>
        <v>664.2</v>
      </c>
      <c r="X38" s="6">
        <f t="shared" si="7"/>
        <v>10605</v>
      </c>
      <c r="Y38" s="81">
        <f>テーブル501[[#This Row],[レート]]*テーブル501[[#This Row],[取引単位]]</f>
        <v>16605</v>
      </c>
      <c r="Z38" s="6">
        <f t="shared" si="1"/>
        <v>7605</v>
      </c>
      <c r="AB38" s="5">
        <f t="shared" si="16"/>
        <v>0</v>
      </c>
      <c r="AC38" s="3">
        <f>IF(テーブル502[[#This Row],[レート]]=0,0,$F$7)</f>
        <v>0</v>
      </c>
      <c r="AD38" s="6">
        <f t="shared" si="8"/>
        <v>0</v>
      </c>
      <c r="AE38" s="6">
        <f t="shared" si="9"/>
        <v>0</v>
      </c>
      <c r="AF38" s="81">
        <f>テーブル502[[#This Row],[レート]]*テーブル502[[#This Row],[取引単位]]</f>
        <v>0</v>
      </c>
      <c r="AG38" s="6">
        <f t="shared" si="2"/>
        <v>0</v>
      </c>
      <c r="AI38" s="5">
        <f t="shared" si="17"/>
        <v>0</v>
      </c>
      <c r="AJ38" s="3">
        <f>IF(テーブル503[[#This Row],[レート]]=0,0,$G$7)</f>
        <v>0</v>
      </c>
      <c r="AK38" s="6">
        <f t="shared" si="10"/>
        <v>0</v>
      </c>
      <c r="AL38" s="6">
        <f t="shared" si="11"/>
        <v>0</v>
      </c>
      <c r="AM38" s="81">
        <f>テーブル503[[#This Row],[レート]]*テーブル503[[#This Row],[取引単位]]</f>
        <v>0</v>
      </c>
      <c r="AN38" s="6">
        <f t="shared" si="3"/>
        <v>0</v>
      </c>
      <c r="AP38" s="5">
        <f t="shared" si="18"/>
        <v>0</v>
      </c>
      <c r="AQ38" s="3">
        <f>IF(テーブル504[[#This Row],[レート]]=0,0,$H$7)</f>
        <v>0</v>
      </c>
      <c r="AR38" s="6">
        <f t="shared" si="12"/>
        <v>0</v>
      </c>
      <c r="AS38" s="6">
        <f t="shared" si="13"/>
        <v>0</v>
      </c>
      <c r="AT38" s="81">
        <f>テーブル504[[#This Row],[レート]]*テーブル504[[#This Row],[取引単位]]</f>
        <v>0</v>
      </c>
      <c r="AU38" s="6">
        <f t="shared" si="4"/>
        <v>0</v>
      </c>
      <c r="AW38" s="5">
        <f t="shared" si="19"/>
        <v>0</v>
      </c>
      <c r="AX38" s="3">
        <f>IF(テーブル505[[#This Row],[レート]]=0,0,$I$7)</f>
        <v>0</v>
      </c>
      <c r="AY38" s="6">
        <f t="shared" si="14"/>
        <v>0</v>
      </c>
      <c r="AZ38" s="6">
        <f t="shared" si="15"/>
        <v>0</v>
      </c>
      <c r="BA38" s="81">
        <f>テーブル505[[#This Row],[レート]]*テーブル505[[#This Row],[取引単位]]</f>
        <v>0</v>
      </c>
      <c r="BB38" s="6">
        <f t="shared" si="5"/>
        <v>0</v>
      </c>
    </row>
    <row r="39" spans="3:54" x14ac:dyDescent="0.3">
      <c r="U39" s="5">
        <f t="shared" si="6"/>
        <v>1650800</v>
      </c>
      <c r="V39" s="3">
        <f>IF(テーブル501[[#This Row],[レート]]=0,0,$E$7)</f>
        <v>0.01</v>
      </c>
      <c r="W39" s="6">
        <f t="shared" si="24"/>
        <v>660.32</v>
      </c>
      <c r="X39" s="6">
        <f t="shared" si="7"/>
        <v>10508</v>
      </c>
      <c r="Y39" s="81">
        <f>テーブル501[[#This Row],[レート]]*テーブル501[[#This Row],[取引単位]]</f>
        <v>16508</v>
      </c>
      <c r="Z39" s="6">
        <f t="shared" si="1"/>
        <v>7508</v>
      </c>
      <c r="AB39" s="5">
        <f t="shared" si="16"/>
        <v>0</v>
      </c>
      <c r="AC39" s="3">
        <f>IF(テーブル502[[#This Row],[レート]]=0,0,$F$7)</f>
        <v>0</v>
      </c>
      <c r="AD39" s="6">
        <f t="shared" si="8"/>
        <v>0</v>
      </c>
      <c r="AE39" s="6">
        <f t="shared" si="9"/>
        <v>0</v>
      </c>
      <c r="AF39" s="81">
        <f>テーブル502[[#This Row],[レート]]*テーブル502[[#This Row],[取引単位]]</f>
        <v>0</v>
      </c>
      <c r="AG39" s="6">
        <f t="shared" si="2"/>
        <v>0</v>
      </c>
      <c r="AI39" s="5">
        <f t="shared" si="17"/>
        <v>0</v>
      </c>
      <c r="AJ39" s="3">
        <f>IF(テーブル503[[#This Row],[レート]]=0,0,$G$7)</f>
        <v>0</v>
      </c>
      <c r="AK39" s="6">
        <f t="shared" si="10"/>
        <v>0</v>
      </c>
      <c r="AL39" s="6">
        <f t="shared" si="11"/>
        <v>0</v>
      </c>
      <c r="AM39" s="81">
        <f>テーブル503[[#This Row],[レート]]*テーブル503[[#This Row],[取引単位]]</f>
        <v>0</v>
      </c>
      <c r="AN39" s="6">
        <f t="shared" si="3"/>
        <v>0</v>
      </c>
      <c r="AP39" s="5">
        <f t="shared" si="18"/>
        <v>0</v>
      </c>
      <c r="AQ39" s="3">
        <f>IF(テーブル504[[#This Row],[レート]]=0,0,$H$7)</f>
        <v>0</v>
      </c>
      <c r="AR39" s="6">
        <f t="shared" si="12"/>
        <v>0</v>
      </c>
      <c r="AS39" s="6">
        <f t="shared" si="13"/>
        <v>0</v>
      </c>
      <c r="AT39" s="81">
        <f>テーブル504[[#This Row],[レート]]*テーブル504[[#This Row],[取引単位]]</f>
        <v>0</v>
      </c>
      <c r="AU39" s="6">
        <f t="shared" si="4"/>
        <v>0</v>
      </c>
      <c r="AW39" s="5">
        <f t="shared" si="19"/>
        <v>0</v>
      </c>
      <c r="AX39" s="3">
        <f>IF(テーブル505[[#This Row],[レート]]=0,0,$I$7)</f>
        <v>0</v>
      </c>
      <c r="AY39" s="6">
        <f t="shared" si="14"/>
        <v>0</v>
      </c>
      <c r="AZ39" s="6">
        <f t="shared" si="15"/>
        <v>0</v>
      </c>
      <c r="BA39" s="81">
        <f>テーブル505[[#This Row],[レート]]*テーブル505[[#This Row],[取引単位]]</f>
        <v>0</v>
      </c>
      <c r="BB39" s="6">
        <f t="shared" si="5"/>
        <v>0</v>
      </c>
    </row>
    <row r="40" spans="3:54" x14ac:dyDescent="0.3">
      <c r="C40" s="3" t="s">
        <v>6</v>
      </c>
      <c r="U40" s="5">
        <f t="shared" si="6"/>
        <v>1641100</v>
      </c>
      <c r="V40" s="3">
        <f>IF(テーブル501[[#This Row],[レート]]=0,0,$E$7)</f>
        <v>0.01</v>
      </c>
      <c r="W40" s="6">
        <f t="shared" si="24"/>
        <v>656.44</v>
      </c>
      <c r="X40" s="6">
        <f t="shared" si="7"/>
        <v>10411</v>
      </c>
      <c r="Y40" s="81">
        <f>テーブル501[[#This Row],[レート]]*テーブル501[[#This Row],[取引単位]]</f>
        <v>16411</v>
      </c>
      <c r="Z40" s="6">
        <f t="shared" si="1"/>
        <v>7411</v>
      </c>
      <c r="AB40" s="5">
        <f t="shared" si="16"/>
        <v>0</v>
      </c>
      <c r="AC40" s="3">
        <f>IF(テーブル502[[#This Row],[レート]]=0,0,$F$7)</f>
        <v>0</v>
      </c>
      <c r="AD40" s="6">
        <f t="shared" si="8"/>
        <v>0</v>
      </c>
      <c r="AE40" s="6">
        <f t="shared" si="9"/>
        <v>0</v>
      </c>
      <c r="AF40" s="81">
        <f>テーブル502[[#This Row],[レート]]*テーブル502[[#This Row],[取引単位]]</f>
        <v>0</v>
      </c>
      <c r="AG40" s="6">
        <f t="shared" si="2"/>
        <v>0</v>
      </c>
      <c r="AI40" s="5">
        <f t="shared" si="17"/>
        <v>0</v>
      </c>
      <c r="AJ40" s="3">
        <f>IF(テーブル503[[#This Row],[レート]]=0,0,$G$7)</f>
        <v>0</v>
      </c>
      <c r="AK40" s="6">
        <f t="shared" si="10"/>
        <v>0</v>
      </c>
      <c r="AL40" s="6">
        <f t="shared" si="11"/>
        <v>0</v>
      </c>
      <c r="AM40" s="81">
        <f>テーブル503[[#This Row],[レート]]*テーブル503[[#This Row],[取引単位]]</f>
        <v>0</v>
      </c>
      <c r="AN40" s="6">
        <f t="shared" si="3"/>
        <v>0</v>
      </c>
      <c r="AP40" s="5">
        <f t="shared" si="18"/>
        <v>0</v>
      </c>
      <c r="AQ40" s="3">
        <f>IF(テーブル504[[#This Row],[レート]]=0,0,$H$7)</f>
        <v>0</v>
      </c>
      <c r="AR40" s="6">
        <f t="shared" si="12"/>
        <v>0</v>
      </c>
      <c r="AS40" s="6">
        <f t="shared" si="13"/>
        <v>0</v>
      </c>
      <c r="AT40" s="81">
        <f>テーブル504[[#This Row],[レート]]*テーブル504[[#This Row],[取引単位]]</f>
        <v>0</v>
      </c>
      <c r="AU40" s="6">
        <f t="shared" si="4"/>
        <v>0</v>
      </c>
      <c r="AW40" s="5">
        <f t="shared" si="19"/>
        <v>0</v>
      </c>
      <c r="AX40" s="3">
        <f>IF(テーブル505[[#This Row],[レート]]=0,0,$I$7)</f>
        <v>0</v>
      </c>
      <c r="AY40" s="6">
        <f t="shared" si="14"/>
        <v>0</v>
      </c>
      <c r="AZ40" s="6">
        <f t="shared" si="15"/>
        <v>0</v>
      </c>
      <c r="BA40" s="81">
        <f>テーブル505[[#This Row],[レート]]*テーブル505[[#This Row],[取引単位]]</f>
        <v>0</v>
      </c>
      <c r="BB40" s="6">
        <f t="shared" si="5"/>
        <v>0</v>
      </c>
    </row>
    <row r="41" spans="3:54" x14ac:dyDescent="0.3">
      <c r="D41" s="3" t="s">
        <v>9</v>
      </c>
      <c r="U41" s="5">
        <f t="shared" si="6"/>
        <v>1631400</v>
      </c>
      <c r="V41" s="3">
        <f>IF(テーブル501[[#This Row],[レート]]=0,0,$E$7)</f>
        <v>0.01</v>
      </c>
      <c r="W41" s="6">
        <f t="shared" si="24"/>
        <v>652.55999999999995</v>
      </c>
      <c r="X41" s="6">
        <f t="shared" si="7"/>
        <v>10314</v>
      </c>
      <c r="Y41" s="81">
        <f>テーブル501[[#This Row],[レート]]*テーブル501[[#This Row],[取引単位]]</f>
        <v>16314</v>
      </c>
      <c r="Z41" s="6">
        <f t="shared" si="1"/>
        <v>7314</v>
      </c>
      <c r="AB41" s="5">
        <f t="shared" si="16"/>
        <v>0</v>
      </c>
      <c r="AC41" s="3">
        <f>IF(テーブル502[[#This Row],[レート]]=0,0,$F$7)</f>
        <v>0</v>
      </c>
      <c r="AD41" s="6">
        <f t="shared" si="8"/>
        <v>0</v>
      </c>
      <c r="AE41" s="6">
        <f t="shared" si="9"/>
        <v>0</v>
      </c>
      <c r="AF41" s="81">
        <f>テーブル502[[#This Row],[レート]]*テーブル502[[#This Row],[取引単位]]</f>
        <v>0</v>
      </c>
      <c r="AG41" s="6">
        <f t="shared" si="2"/>
        <v>0</v>
      </c>
      <c r="AI41" s="5">
        <f t="shared" si="17"/>
        <v>0</v>
      </c>
      <c r="AJ41" s="3">
        <f>IF(テーブル503[[#This Row],[レート]]=0,0,$G$7)</f>
        <v>0</v>
      </c>
      <c r="AK41" s="6">
        <f t="shared" si="10"/>
        <v>0</v>
      </c>
      <c r="AL41" s="6">
        <f t="shared" si="11"/>
        <v>0</v>
      </c>
      <c r="AM41" s="81">
        <f>テーブル503[[#This Row],[レート]]*テーブル503[[#This Row],[取引単位]]</f>
        <v>0</v>
      </c>
      <c r="AN41" s="6">
        <f t="shared" si="3"/>
        <v>0</v>
      </c>
      <c r="AP41" s="5">
        <f t="shared" si="18"/>
        <v>0</v>
      </c>
      <c r="AQ41" s="3">
        <f>IF(テーブル504[[#This Row],[レート]]=0,0,$H$7)</f>
        <v>0</v>
      </c>
      <c r="AR41" s="6">
        <f t="shared" si="12"/>
        <v>0</v>
      </c>
      <c r="AS41" s="6">
        <f t="shared" si="13"/>
        <v>0</v>
      </c>
      <c r="AT41" s="81">
        <f>テーブル504[[#This Row],[レート]]*テーブル504[[#This Row],[取引単位]]</f>
        <v>0</v>
      </c>
      <c r="AU41" s="6">
        <f t="shared" si="4"/>
        <v>0</v>
      </c>
      <c r="AW41" s="5">
        <f t="shared" si="19"/>
        <v>0</v>
      </c>
      <c r="AX41" s="3">
        <f>IF(テーブル505[[#This Row],[レート]]=0,0,$I$7)</f>
        <v>0</v>
      </c>
      <c r="AY41" s="6">
        <f t="shared" si="14"/>
        <v>0</v>
      </c>
      <c r="AZ41" s="6">
        <f t="shared" si="15"/>
        <v>0</v>
      </c>
      <c r="BA41" s="81">
        <f>テーブル505[[#This Row],[レート]]*テーブル505[[#This Row],[取引単位]]</f>
        <v>0</v>
      </c>
      <c r="BB41" s="6">
        <f t="shared" si="5"/>
        <v>0</v>
      </c>
    </row>
    <row r="42" spans="3:54" x14ac:dyDescent="0.3">
      <c r="D42" s="3" t="s">
        <v>12</v>
      </c>
      <c r="U42" s="5">
        <f t="shared" si="6"/>
        <v>1621700</v>
      </c>
      <c r="V42" s="3">
        <f>IF(テーブル501[[#This Row],[レート]]=0,0,$E$7)</f>
        <v>0.01</v>
      </c>
      <c r="W42" s="6">
        <f t="shared" si="24"/>
        <v>648.67999999999995</v>
      </c>
      <c r="X42" s="6">
        <f t="shared" si="7"/>
        <v>10217</v>
      </c>
      <c r="Y42" s="81">
        <f>テーブル501[[#This Row],[レート]]*テーブル501[[#This Row],[取引単位]]</f>
        <v>16217</v>
      </c>
      <c r="Z42" s="6">
        <f t="shared" si="1"/>
        <v>7217</v>
      </c>
      <c r="AB42" s="5">
        <f t="shared" si="16"/>
        <v>0</v>
      </c>
      <c r="AC42" s="3">
        <f>IF(テーブル502[[#This Row],[レート]]=0,0,$F$7)</f>
        <v>0</v>
      </c>
      <c r="AD42" s="6">
        <f t="shared" si="8"/>
        <v>0</v>
      </c>
      <c r="AE42" s="6">
        <f t="shared" si="9"/>
        <v>0</v>
      </c>
      <c r="AF42" s="81">
        <f>テーブル502[[#This Row],[レート]]*テーブル502[[#This Row],[取引単位]]</f>
        <v>0</v>
      </c>
      <c r="AG42" s="6">
        <f t="shared" si="2"/>
        <v>0</v>
      </c>
      <c r="AI42" s="5">
        <f t="shared" si="17"/>
        <v>0</v>
      </c>
      <c r="AJ42" s="3">
        <f>IF(テーブル503[[#This Row],[レート]]=0,0,$G$7)</f>
        <v>0</v>
      </c>
      <c r="AK42" s="6">
        <f t="shared" si="10"/>
        <v>0</v>
      </c>
      <c r="AL42" s="6">
        <f t="shared" si="11"/>
        <v>0</v>
      </c>
      <c r="AM42" s="81">
        <f>テーブル503[[#This Row],[レート]]*テーブル503[[#This Row],[取引単位]]</f>
        <v>0</v>
      </c>
      <c r="AN42" s="6">
        <f t="shared" si="3"/>
        <v>0</v>
      </c>
      <c r="AP42" s="5">
        <f t="shared" si="18"/>
        <v>0</v>
      </c>
      <c r="AQ42" s="3">
        <f>IF(テーブル504[[#This Row],[レート]]=0,0,$H$7)</f>
        <v>0</v>
      </c>
      <c r="AR42" s="6">
        <f t="shared" si="12"/>
        <v>0</v>
      </c>
      <c r="AS42" s="6">
        <f t="shared" si="13"/>
        <v>0</v>
      </c>
      <c r="AT42" s="81">
        <f>テーブル504[[#This Row],[レート]]*テーブル504[[#This Row],[取引単位]]</f>
        <v>0</v>
      </c>
      <c r="AU42" s="6">
        <f t="shared" si="4"/>
        <v>0</v>
      </c>
      <c r="AW42" s="5">
        <f t="shared" si="19"/>
        <v>0</v>
      </c>
      <c r="AX42" s="3">
        <f>IF(テーブル505[[#This Row],[レート]]=0,0,$I$7)</f>
        <v>0</v>
      </c>
      <c r="AY42" s="6">
        <f t="shared" si="14"/>
        <v>0</v>
      </c>
      <c r="AZ42" s="6">
        <f t="shared" si="15"/>
        <v>0</v>
      </c>
      <c r="BA42" s="81">
        <f>テーブル505[[#This Row],[レート]]*テーブル505[[#This Row],[取引単位]]</f>
        <v>0</v>
      </c>
      <c r="BB42" s="6">
        <f t="shared" si="5"/>
        <v>0</v>
      </c>
    </row>
    <row r="43" spans="3:54" x14ac:dyDescent="0.3">
      <c r="D43" s="3" t="s">
        <v>14</v>
      </c>
      <c r="U43" s="5">
        <f t="shared" si="6"/>
        <v>1612000</v>
      </c>
      <c r="V43" s="3">
        <f>IF(テーブル501[[#This Row],[レート]]=0,0,$E$7)</f>
        <v>0.01</v>
      </c>
      <c r="W43" s="6">
        <f t="shared" si="24"/>
        <v>644.79999999999995</v>
      </c>
      <c r="X43" s="6">
        <f t="shared" si="7"/>
        <v>10120</v>
      </c>
      <c r="Y43" s="81">
        <f>テーブル501[[#This Row],[レート]]*テーブル501[[#This Row],[取引単位]]</f>
        <v>16120</v>
      </c>
      <c r="Z43" s="6">
        <f t="shared" si="1"/>
        <v>7120</v>
      </c>
      <c r="AB43" s="5">
        <f t="shared" si="16"/>
        <v>0</v>
      </c>
      <c r="AC43" s="3">
        <f>IF(テーブル502[[#This Row],[レート]]=0,0,$F$7)</f>
        <v>0</v>
      </c>
      <c r="AD43" s="6">
        <f t="shared" si="8"/>
        <v>0</v>
      </c>
      <c r="AE43" s="6">
        <f t="shared" si="9"/>
        <v>0</v>
      </c>
      <c r="AF43" s="81">
        <f>テーブル502[[#This Row],[レート]]*テーブル502[[#This Row],[取引単位]]</f>
        <v>0</v>
      </c>
      <c r="AG43" s="6">
        <f t="shared" si="2"/>
        <v>0</v>
      </c>
      <c r="AI43" s="5">
        <f t="shared" si="17"/>
        <v>0</v>
      </c>
      <c r="AJ43" s="3">
        <f>IF(テーブル503[[#This Row],[レート]]=0,0,$G$7)</f>
        <v>0</v>
      </c>
      <c r="AK43" s="6">
        <f t="shared" si="10"/>
        <v>0</v>
      </c>
      <c r="AL43" s="6">
        <f t="shared" si="11"/>
        <v>0</v>
      </c>
      <c r="AM43" s="81">
        <f>テーブル503[[#This Row],[レート]]*テーブル503[[#This Row],[取引単位]]</f>
        <v>0</v>
      </c>
      <c r="AN43" s="6">
        <f t="shared" si="3"/>
        <v>0</v>
      </c>
      <c r="AP43" s="5">
        <f t="shared" si="18"/>
        <v>0</v>
      </c>
      <c r="AQ43" s="3">
        <f>IF(テーブル504[[#This Row],[レート]]=0,0,$H$7)</f>
        <v>0</v>
      </c>
      <c r="AR43" s="6">
        <f t="shared" si="12"/>
        <v>0</v>
      </c>
      <c r="AS43" s="6">
        <f t="shared" si="13"/>
        <v>0</v>
      </c>
      <c r="AT43" s="81">
        <f>テーブル504[[#This Row],[レート]]*テーブル504[[#This Row],[取引単位]]</f>
        <v>0</v>
      </c>
      <c r="AU43" s="6">
        <f t="shared" si="4"/>
        <v>0</v>
      </c>
      <c r="AW43" s="5">
        <f t="shared" si="19"/>
        <v>0</v>
      </c>
      <c r="AX43" s="3">
        <f>IF(テーブル505[[#This Row],[レート]]=0,0,$I$7)</f>
        <v>0</v>
      </c>
      <c r="AY43" s="6">
        <f t="shared" si="14"/>
        <v>0</v>
      </c>
      <c r="AZ43" s="6">
        <f t="shared" si="15"/>
        <v>0</v>
      </c>
      <c r="BA43" s="81">
        <f>テーブル505[[#This Row],[レート]]*テーブル505[[#This Row],[取引単位]]</f>
        <v>0</v>
      </c>
      <c r="BB43" s="6">
        <f t="shared" si="5"/>
        <v>0</v>
      </c>
    </row>
    <row r="44" spans="3:54" x14ac:dyDescent="0.3">
      <c r="D44" s="3" t="s">
        <v>16</v>
      </c>
      <c r="U44" s="5">
        <f t="shared" si="6"/>
        <v>1602300</v>
      </c>
      <c r="V44" s="3">
        <f>IF(テーブル501[[#This Row],[レート]]=0,0,$E$7)</f>
        <v>0.01</v>
      </c>
      <c r="W44" s="6">
        <f t="shared" si="24"/>
        <v>640.91999999999996</v>
      </c>
      <c r="X44" s="6">
        <f t="shared" si="7"/>
        <v>10023</v>
      </c>
      <c r="Y44" s="81">
        <f>テーブル501[[#This Row],[レート]]*テーブル501[[#This Row],[取引単位]]</f>
        <v>16023</v>
      </c>
      <c r="Z44" s="6">
        <f t="shared" si="1"/>
        <v>7023</v>
      </c>
      <c r="AB44" s="5">
        <f t="shared" si="16"/>
        <v>0</v>
      </c>
      <c r="AC44" s="3">
        <f>IF(テーブル502[[#This Row],[レート]]=0,0,$F$7)</f>
        <v>0</v>
      </c>
      <c r="AD44" s="6">
        <f t="shared" si="8"/>
        <v>0</v>
      </c>
      <c r="AE44" s="6">
        <f t="shared" si="9"/>
        <v>0</v>
      </c>
      <c r="AF44" s="81">
        <f>テーブル502[[#This Row],[レート]]*テーブル502[[#This Row],[取引単位]]</f>
        <v>0</v>
      </c>
      <c r="AG44" s="6">
        <f t="shared" si="2"/>
        <v>0</v>
      </c>
      <c r="AI44" s="5">
        <f t="shared" si="17"/>
        <v>0</v>
      </c>
      <c r="AJ44" s="3">
        <f>IF(テーブル503[[#This Row],[レート]]=0,0,$G$7)</f>
        <v>0</v>
      </c>
      <c r="AK44" s="6">
        <f t="shared" si="10"/>
        <v>0</v>
      </c>
      <c r="AL44" s="6">
        <f t="shared" si="11"/>
        <v>0</v>
      </c>
      <c r="AM44" s="81">
        <f>テーブル503[[#This Row],[レート]]*テーブル503[[#This Row],[取引単位]]</f>
        <v>0</v>
      </c>
      <c r="AN44" s="6">
        <f t="shared" si="3"/>
        <v>0</v>
      </c>
      <c r="AP44" s="5">
        <f t="shared" si="18"/>
        <v>0</v>
      </c>
      <c r="AQ44" s="3">
        <f>IF(テーブル504[[#This Row],[レート]]=0,0,$H$7)</f>
        <v>0</v>
      </c>
      <c r="AR44" s="6">
        <f t="shared" si="12"/>
        <v>0</v>
      </c>
      <c r="AS44" s="6">
        <f t="shared" si="13"/>
        <v>0</v>
      </c>
      <c r="AT44" s="81">
        <f>テーブル504[[#This Row],[レート]]*テーブル504[[#This Row],[取引単位]]</f>
        <v>0</v>
      </c>
      <c r="AU44" s="6">
        <f t="shared" si="4"/>
        <v>0</v>
      </c>
      <c r="AW44" s="5">
        <f t="shared" si="19"/>
        <v>0</v>
      </c>
      <c r="AX44" s="3">
        <f>IF(テーブル505[[#This Row],[レート]]=0,0,$I$7)</f>
        <v>0</v>
      </c>
      <c r="AY44" s="6">
        <f t="shared" si="14"/>
        <v>0</v>
      </c>
      <c r="AZ44" s="6">
        <f t="shared" si="15"/>
        <v>0</v>
      </c>
      <c r="BA44" s="81">
        <f>テーブル505[[#This Row],[レート]]*テーブル505[[#This Row],[取引単位]]</f>
        <v>0</v>
      </c>
      <c r="BB44" s="6">
        <f t="shared" si="5"/>
        <v>0</v>
      </c>
    </row>
    <row r="45" spans="3:54" x14ac:dyDescent="0.3">
      <c r="D45" s="3" t="s">
        <v>18</v>
      </c>
      <c r="U45" s="5">
        <f t="shared" si="6"/>
        <v>1592600</v>
      </c>
      <c r="V45" s="3">
        <f>IF(テーブル501[[#This Row],[レート]]=0,0,$E$7)</f>
        <v>0.01</v>
      </c>
      <c r="W45" s="6">
        <f t="shared" si="24"/>
        <v>637.04</v>
      </c>
      <c r="X45" s="6">
        <f t="shared" si="7"/>
        <v>9926</v>
      </c>
      <c r="Y45" s="81">
        <f>テーブル501[[#This Row],[レート]]*テーブル501[[#This Row],[取引単位]]</f>
        <v>15926</v>
      </c>
      <c r="Z45" s="6">
        <f t="shared" si="1"/>
        <v>6926</v>
      </c>
      <c r="AB45" s="5">
        <f t="shared" si="16"/>
        <v>0</v>
      </c>
      <c r="AC45" s="3">
        <f>IF(テーブル502[[#This Row],[レート]]=0,0,$F$7)</f>
        <v>0</v>
      </c>
      <c r="AD45" s="6">
        <f t="shared" si="8"/>
        <v>0</v>
      </c>
      <c r="AE45" s="6">
        <f t="shared" si="9"/>
        <v>0</v>
      </c>
      <c r="AF45" s="81">
        <f>テーブル502[[#This Row],[レート]]*テーブル502[[#This Row],[取引単位]]</f>
        <v>0</v>
      </c>
      <c r="AG45" s="6">
        <f t="shared" si="2"/>
        <v>0</v>
      </c>
      <c r="AI45" s="5">
        <f t="shared" si="17"/>
        <v>0</v>
      </c>
      <c r="AJ45" s="3">
        <f>IF(テーブル503[[#This Row],[レート]]=0,0,$G$7)</f>
        <v>0</v>
      </c>
      <c r="AK45" s="6">
        <f t="shared" si="10"/>
        <v>0</v>
      </c>
      <c r="AL45" s="6">
        <f t="shared" si="11"/>
        <v>0</v>
      </c>
      <c r="AM45" s="81">
        <f>テーブル503[[#This Row],[レート]]*テーブル503[[#This Row],[取引単位]]</f>
        <v>0</v>
      </c>
      <c r="AN45" s="6">
        <f t="shared" si="3"/>
        <v>0</v>
      </c>
      <c r="AP45" s="5">
        <f t="shared" si="18"/>
        <v>0</v>
      </c>
      <c r="AQ45" s="3">
        <f>IF(テーブル504[[#This Row],[レート]]=0,0,$H$7)</f>
        <v>0</v>
      </c>
      <c r="AR45" s="6">
        <f t="shared" si="12"/>
        <v>0</v>
      </c>
      <c r="AS45" s="6">
        <f t="shared" si="13"/>
        <v>0</v>
      </c>
      <c r="AT45" s="81">
        <f>テーブル504[[#This Row],[レート]]*テーブル504[[#This Row],[取引単位]]</f>
        <v>0</v>
      </c>
      <c r="AU45" s="6">
        <f t="shared" si="4"/>
        <v>0</v>
      </c>
      <c r="AW45" s="5">
        <f t="shared" si="19"/>
        <v>0</v>
      </c>
      <c r="AX45" s="3">
        <f>IF(テーブル505[[#This Row],[レート]]=0,0,$I$7)</f>
        <v>0</v>
      </c>
      <c r="AY45" s="6">
        <f t="shared" si="14"/>
        <v>0</v>
      </c>
      <c r="AZ45" s="6">
        <f t="shared" si="15"/>
        <v>0</v>
      </c>
      <c r="BA45" s="81">
        <f>テーブル505[[#This Row],[レート]]*テーブル505[[#This Row],[取引単位]]</f>
        <v>0</v>
      </c>
      <c r="BB45" s="6">
        <f t="shared" si="5"/>
        <v>0</v>
      </c>
    </row>
    <row r="46" spans="3:54" x14ac:dyDescent="0.3">
      <c r="D46" s="3" t="s">
        <v>20</v>
      </c>
      <c r="U46" s="5">
        <f t="shared" si="6"/>
        <v>1582900</v>
      </c>
      <c r="V46" s="3">
        <f>IF(テーブル501[[#This Row],[レート]]=0,0,$E$7)</f>
        <v>0.01</v>
      </c>
      <c r="W46" s="6">
        <f t="shared" si="24"/>
        <v>633.16</v>
      </c>
      <c r="X46" s="6">
        <f t="shared" si="7"/>
        <v>9829</v>
      </c>
      <c r="Y46" s="81">
        <f>テーブル501[[#This Row],[レート]]*テーブル501[[#This Row],[取引単位]]</f>
        <v>15829</v>
      </c>
      <c r="Z46" s="6">
        <f t="shared" si="1"/>
        <v>6829</v>
      </c>
      <c r="AB46" s="5">
        <f t="shared" si="16"/>
        <v>0</v>
      </c>
      <c r="AC46" s="3">
        <f>IF(テーブル502[[#This Row],[レート]]=0,0,$F$7)</f>
        <v>0</v>
      </c>
      <c r="AD46" s="6">
        <f t="shared" si="8"/>
        <v>0</v>
      </c>
      <c r="AE46" s="6">
        <f t="shared" si="9"/>
        <v>0</v>
      </c>
      <c r="AF46" s="81">
        <f>テーブル502[[#This Row],[レート]]*テーブル502[[#This Row],[取引単位]]</f>
        <v>0</v>
      </c>
      <c r="AG46" s="6">
        <f t="shared" si="2"/>
        <v>0</v>
      </c>
      <c r="AI46" s="5">
        <f t="shared" si="17"/>
        <v>0</v>
      </c>
      <c r="AJ46" s="3">
        <f>IF(テーブル503[[#This Row],[レート]]=0,0,$G$7)</f>
        <v>0</v>
      </c>
      <c r="AK46" s="6">
        <f t="shared" si="10"/>
        <v>0</v>
      </c>
      <c r="AL46" s="6">
        <f t="shared" si="11"/>
        <v>0</v>
      </c>
      <c r="AM46" s="81">
        <f>テーブル503[[#This Row],[レート]]*テーブル503[[#This Row],[取引単位]]</f>
        <v>0</v>
      </c>
      <c r="AN46" s="6">
        <f t="shared" si="3"/>
        <v>0</v>
      </c>
      <c r="AP46" s="5">
        <f t="shared" si="18"/>
        <v>0</v>
      </c>
      <c r="AQ46" s="3">
        <f>IF(テーブル504[[#This Row],[レート]]=0,0,$H$7)</f>
        <v>0</v>
      </c>
      <c r="AR46" s="6">
        <f t="shared" si="12"/>
        <v>0</v>
      </c>
      <c r="AS46" s="6">
        <f t="shared" si="13"/>
        <v>0</v>
      </c>
      <c r="AT46" s="81">
        <f>テーブル504[[#This Row],[レート]]*テーブル504[[#This Row],[取引単位]]</f>
        <v>0</v>
      </c>
      <c r="AU46" s="6">
        <f t="shared" si="4"/>
        <v>0</v>
      </c>
      <c r="AW46" s="5">
        <f t="shared" si="19"/>
        <v>0</v>
      </c>
      <c r="AX46" s="3">
        <f>IF(テーブル505[[#This Row],[レート]]=0,0,$I$7)</f>
        <v>0</v>
      </c>
      <c r="AY46" s="6">
        <f t="shared" si="14"/>
        <v>0</v>
      </c>
      <c r="AZ46" s="6">
        <f t="shared" si="15"/>
        <v>0</v>
      </c>
      <c r="BA46" s="81">
        <f>テーブル505[[#This Row],[レート]]*テーブル505[[#This Row],[取引単位]]</f>
        <v>0</v>
      </c>
      <c r="BB46" s="6">
        <f t="shared" si="5"/>
        <v>0</v>
      </c>
    </row>
    <row r="47" spans="3:54" x14ac:dyDescent="0.3">
      <c r="D47" s="3" t="s">
        <v>22</v>
      </c>
      <c r="U47" s="5">
        <f t="shared" si="6"/>
        <v>1573200</v>
      </c>
      <c r="V47" s="3">
        <f>IF(テーブル501[[#This Row],[レート]]=0,0,$E$7)</f>
        <v>0.01</v>
      </c>
      <c r="W47" s="6">
        <f t="shared" si="24"/>
        <v>629.28</v>
      </c>
      <c r="X47" s="6">
        <f t="shared" si="7"/>
        <v>9732</v>
      </c>
      <c r="Y47" s="81">
        <f>テーブル501[[#This Row],[レート]]*テーブル501[[#This Row],[取引単位]]</f>
        <v>15732</v>
      </c>
      <c r="Z47" s="6">
        <f t="shared" si="1"/>
        <v>6732</v>
      </c>
      <c r="AB47" s="5">
        <f t="shared" si="16"/>
        <v>0</v>
      </c>
      <c r="AC47" s="3">
        <f>IF(テーブル502[[#This Row],[レート]]=0,0,$F$7)</f>
        <v>0</v>
      </c>
      <c r="AD47" s="6">
        <f t="shared" si="8"/>
        <v>0</v>
      </c>
      <c r="AE47" s="6">
        <f t="shared" si="9"/>
        <v>0</v>
      </c>
      <c r="AF47" s="81">
        <f>テーブル502[[#This Row],[レート]]*テーブル502[[#This Row],[取引単位]]</f>
        <v>0</v>
      </c>
      <c r="AG47" s="6">
        <f t="shared" si="2"/>
        <v>0</v>
      </c>
      <c r="AI47" s="5">
        <f t="shared" si="17"/>
        <v>0</v>
      </c>
      <c r="AJ47" s="3">
        <f>IF(テーブル503[[#This Row],[レート]]=0,0,$G$7)</f>
        <v>0</v>
      </c>
      <c r="AK47" s="6">
        <f t="shared" si="10"/>
        <v>0</v>
      </c>
      <c r="AL47" s="6">
        <f t="shared" si="11"/>
        <v>0</v>
      </c>
      <c r="AM47" s="81">
        <f>テーブル503[[#This Row],[レート]]*テーブル503[[#This Row],[取引単位]]</f>
        <v>0</v>
      </c>
      <c r="AN47" s="6">
        <f t="shared" si="3"/>
        <v>0</v>
      </c>
      <c r="AP47" s="5">
        <f t="shared" si="18"/>
        <v>0</v>
      </c>
      <c r="AQ47" s="3">
        <f>IF(テーブル504[[#This Row],[レート]]=0,0,$H$7)</f>
        <v>0</v>
      </c>
      <c r="AR47" s="6">
        <f t="shared" si="12"/>
        <v>0</v>
      </c>
      <c r="AS47" s="6">
        <f t="shared" si="13"/>
        <v>0</v>
      </c>
      <c r="AT47" s="81">
        <f>テーブル504[[#This Row],[レート]]*テーブル504[[#This Row],[取引単位]]</f>
        <v>0</v>
      </c>
      <c r="AU47" s="6">
        <f t="shared" si="4"/>
        <v>0</v>
      </c>
      <c r="AW47" s="5">
        <f t="shared" si="19"/>
        <v>0</v>
      </c>
      <c r="AX47" s="3">
        <f>IF(テーブル505[[#This Row],[レート]]=0,0,$I$7)</f>
        <v>0</v>
      </c>
      <c r="AY47" s="6">
        <f t="shared" si="14"/>
        <v>0</v>
      </c>
      <c r="AZ47" s="6">
        <f t="shared" si="15"/>
        <v>0</v>
      </c>
      <c r="BA47" s="81">
        <f>テーブル505[[#This Row],[レート]]*テーブル505[[#This Row],[取引単位]]</f>
        <v>0</v>
      </c>
      <c r="BB47" s="6">
        <f t="shared" si="5"/>
        <v>0</v>
      </c>
    </row>
    <row r="48" spans="3:54" x14ac:dyDescent="0.3">
      <c r="D48" s="3" t="s">
        <v>24</v>
      </c>
      <c r="U48" s="5">
        <f t="shared" si="6"/>
        <v>1563500</v>
      </c>
      <c r="V48" s="3">
        <f>IF(テーブル501[[#This Row],[レート]]=0,0,$E$7)</f>
        <v>0.01</v>
      </c>
      <c r="W48" s="6">
        <f t="shared" si="24"/>
        <v>625.4</v>
      </c>
      <c r="X48" s="6">
        <f t="shared" si="7"/>
        <v>9635</v>
      </c>
      <c r="Y48" s="81">
        <f>テーブル501[[#This Row],[レート]]*テーブル501[[#This Row],[取引単位]]</f>
        <v>15635</v>
      </c>
      <c r="Z48" s="6">
        <f t="shared" si="1"/>
        <v>6635</v>
      </c>
      <c r="AB48" s="5">
        <f t="shared" si="16"/>
        <v>0</v>
      </c>
      <c r="AC48" s="3">
        <f>IF(テーブル502[[#This Row],[レート]]=0,0,$F$7)</f>
        <v>0</v>
      </c>
      <c r="AD48" s="6">
        <f t="shared" si="8"/>
        <v>0</v>
      </c>
      <c r="AE48" s="6">
        <f t="shared" si="9"/>
        <v>0</v>
      </c>
      <c r="AF48" s="81">
        <f>テーブル502[[#This Row],[レート]]*テーブル502[[#This Row],[取引単位]]</f>
        <v>0</v>
      </c>
      <c r="AG48" s="6">
        <f t="shared" si="2"/>
        <v>0</v>
      </c>
      <c r="AI48" s="5">
        <f t="shared" si="17"/>
        <v>0</v>
      </c>
      <c r="AJ48" s="3">
        <f>IF(テーブル503[[#This Row],[レート]]=0,0,$G$7)</f>
        <v>0</v>
      </c>
      <c r="AK48" s="6">
        <f t="shared" si="10"/>
        <v>0</v>
      </c>
      <c r="AL48" s="6">
        <f t="shared" si="11"/>
        <v>0</v>
      </c>
      <c r="AM48" s="81">
        <f>テーブル503[[#This Row],[レート]]*テーブル503[[#This Row],[取引単位]]</f>
        <v>0</v>
      </c>
      <c r="AN48" s="6">
        <f t="shared" si="3"/>
        <v>0</v>
      </c>
      <c r="AP48" s="5">
        <f t="shared" si="18"/>
        <v>0</v>
      </c>
      <c r="AQ48" s="3">
        <f>IF(テーブル504[[#This Row],[レート]]=0,0,$H$7)</f>
        <v>0</v>
      </c>
      <c r="AR48" s="6">
        <f t="shared" si="12"/>
        <v>0</v>
      </c>
      <c r="AS48" s="6">
        <f t="shared" si="13"/>
        <v>0</v>
      </c>
      <c r="AT48" s="81">
        <f>テーブル504[[#This Row],[レート]]*テーブル504[[#This Row],[取引単位]]</f>
        <v>0</v>
      </c>
      <c r="AU48" s="6">
        <f t="shared" si="4"/>
        <v>0</v>
      </c>
      <c r="AW48" s="5">
        <f t="shared" si="19"/>
        <v>0</v>
      </c>
      <c r="AX48" s="3">
        <f>IF(テーブル505[[#This Row],[レート]]=0,0,$I$7)</f>
        <v>0</v>
      </c>
      <c r="AY48" s="6">
        <f t="shared" si="14"/>
        <v>0</v>
      </c>
      <c r="AZ48" s="6">
        <f t="shared" si="15"/>
        <v>0</v>
      </c>
      <c r="BA48" s="81">
        <f>テーブル505[[#This Row],[レート]]*テーブル505[[#This Row],[取引単位]]</f>
        <v>0</v>
      </c>
      <c r="BB48" s="6">
        <f t="shared" si="5"/>
        <v>0</v>
      </c>
    </row>
    <row r="49" spans="3:54" x14ac:dyDescent="0.3">
      <c r="D49" s="3" t="s">
        <v>25</v>
      </c>
      <c r="U49" s="5">
        <f t="shared" si="6"/>
        <v>1553800</v>
      </c>
      <c r="V49" s="3">
        <f>IF(テーブル501[[#This Row],[レート]]=0,0,$E$7)</f>
        <v>0.01</v>
      </c>
      <c r="W49" s="6">
        <f t="shared" si="24"/>
        <v>621.52</v>
      </c>
      <c r="X49" s="6">
        <f t="shared" si="7"/>
        <v>9538</v>
      </c>
      <c r="Y49" s="81">
        <f>テーブル501[[#This Row],[レート]]*テーブル501[[#This Row],[取引単位]]</f>
        <v>15538</v>
      </c>
      <c r="Z49" s="6">
        <f t="shared" si="1"/>
        <v>6538</v>
      </c>
      <c r="AB49" s="5">
        <f t="shared" si="16"/>
        <v>0</v>
      </c>
      <c r="AC49" s="3">
        <f>IF(テーブル502[[#This Row],[レート]]=0,0,$F$7)</f>
        <v>0</v>
      </c>
      <c r="AD49" s="6">
        <f t="shared" si="8"/>
        <v>0</v>
      </c>
      <c r="AE49" s="6">
        <f t="shared" si="9"/>
        <v>0</v>
      </c>
      <c r="AF49" s="81">
        <f>テーブル502[[#This Row],[レート]]*テーブル502[[#This Row],[取引単位]]</f>
        <v>0</v>
      </c>
      <c r="AG49" s="6">
        <f t="shared" si="2"/>
        <v>0</v>
      </c>
      <c r="AI49" s="5">
        <f t="shared" si="17"/>
        <v>0</v>
      </c>
      <c r="AJ49" s="3">
        <f>IF(テーブル503[[#This Row],[レート]]=0,0,$G$7)</f>
        <v>0</v>
      </c>
      <c r="AK49" s="6">
        <f t="shared" si="10"/>
        <v>0</v>
      </c>
      <c r="AL49" s="6">
        <f t="shared" si="11"/>
        <v>0</v>
      </c>
      <c r="AM49" s="81">
        <f>テーブル503[[#This Row],[レート]]*テーブル503[[#This Row],[取引単位]]</f>
        <v>0</v>
      </c>
      <c r="AN49" s="6">
        <f t="shared" si="3"/>
        <v>0</v>
      </c>
      <c r="AP49" s="5">
        <f t="shared" si="18"/>
        <v>0</v>
      </c>
      <c r="AQ49" s="3">
        <f>IF(テーブル504[[#This Row],[レート]]=0,0,$H$7)</f>
        <v>0</v>
      </c>
      <c r="AR49" s="6">
        <f t="shared" si="12"/>
        <v>0</v>
      </c>
      <c r="AS49" s="6">
        <f t="shared" si="13"/>
        <v>0</v>
      </c>
      <c r="AT49" s="81">
        <f>テーブル504[[#This Row],[レート]]*テーブル504[[#This Row],[取引単位]]</f>
        <v>0</v>
      </c>
      <c r="AU49" s="6">
        <f t="shared" si="4"/>
        <v>0</v>
      </c>
      <c r="AW49" s="5">
        <f t="shared" si="19"/>
        <v>0</v>
      </c>
      <c r="AX49" s="3">
        <f>IF(テーブル505[[#This Row],[レート]]=0,0,$I$7)</f>
        <v>0</v>
      </c>
      <c r="AY49" s="6">
        <f t="shared" si="14"/>
        <v>0</v>
      </c>
      <c r="AZ49" s="6">
        <f t="shared" si="15"/>
        <v>0</v>
      </c>
      <c r="BA49" s="81">
        <f>テーブル505[[#This Row],[レート]]*テーブル505[[#This Row],[取引単位]]</f>
        <v>0</v>
      </c>
      <c r="BB49" s="6">
        <f t="shared" si="5"/>
        <v>0</v>
      </c>
    </row>
    <row r="50" spans="3:54" x14ac:dyDescent="0.3">
      <c r="D50" s="3" t="s">
        <v>61</v>
      </c>
      <c r="U50" s="5">
        <f t="shared" si="6"/>
        <v>1544100</v>
      </c>
      <c r="V50" s="3">
        <f>IF(テーブル501[[#This Row],[レート]]=0,0,$E$7)</f>
        <v>0.01</v>
      </c>
      <c r="W50" s="6">
        <f t="shared" si="24"/>
        <v>617.64</v>
      </c>
      <c r="X50" s="6">
        <f t="shared" si="7"/>
        <v>9441</v>
      </c>
      <c r="Y50" s="81">
        <f>テーブル501[[#This Row],[レート]]*テーブル501[[#This Row],[取引単位]]</f>
        <v>15441</v>
      </c>
      <c r="Z50" s="6">
        <f t="shared" si="1"/>
        <v>6441</v>
      </c>
      <c r="AB50" s="5">
        <f t="shared" si="16"/>
        <v>0</v>
      </c>
      <c r="AC50" s="3">
        <f>IF(テーブル502[[#This Row],[レート]]=0,0,$F$7)</f>
        <v>0</v>
      </c>
      <c r="AD50" s="6">
        <f t="shared" si="8"/>
        <v>0</v>
      </c>
      <c r="AE50" s="6">
        <f t="shared" si="9"/>
        <v>0</v>
      </c>
      <c r="AF50" s="81">
        <f>テーブル502[[#This Row],[レート]]*テーブル502[[#This Row],[取引単位]]</f>
        <v>0</v>
      </c>
      <c r="AG50" s="6">
        <f t="shared" si="2"/>
        <v>0</v>
      </c>
      <c r="AI50" s="5">
        <f t="shared" si="17"/>
        <v>0</v>
      </c>
      <c r="AJ50" s="3">
        <f>IF(テーブル503[[#This Row],[レート]]=0,0,$G$7)</f>
        <v>0</v>
      </c>
      <c r="AK50" s="6">
        <f t="shared" si="10"/>
        <v>0</v>
      </c>
      <c r="AL50" s="6">
        <f t="shared" si="11"/>
        <v>0</v>
      </c>
      <c r="AM50" s="81">
        <f>テーブル503[[#This Row],[レート]]*テーブル503[[#This Row],[取引単位]]</f>
        <v>0</v>
      </c>
      <c r="AN50" s="6">
        <f t="shared" si="3"/>
        <v>0</v>
      </c>
      <c r="AP50" s="5">
        <f t="shared" si="18"/>
        <v>0</v>
      </c>
      <c r="AQ50" s="3">
        <f>IF(テーブル504[[#This Row],[レート]]=0,0,$H$7)</f>
        <v>0</v>
      </c>
      <c r="AR50" s="6">
        <f t="shared" si="12"/>
        <v>0</v>
      </c>
      <c r="AS50" s="6">
        <f t="shared" si="13"/>
        <v>0</v>
      </c>
      <c r="AT50" s="81">
        <f>テーブル504[[#This Row],[レート]]*テーブル504[[#This Row],[取引単位]]</f>
        <v>0</v>
      </c>
      <c r="AU50" s="6">
        <f t="shared" si="4"/>
        <v>0</v>
      </c>
      <c r="AW50" s="5">
        <f t="shared" si="19"/>
        <v>0</v>
      </c>
      <c r="AX50" s="3">
        <f>IF(テーブル505[[#This Row],[レート]]=0,0,$I$7)</f>
        <v>0</v>
      </c>
      <c r="AY50" s="6">
        <f t="shared" si="14"/>
        <v>0</v>
      </c>
      <c r="AZ50" s="6">
        <f t="shared" si="15"/>
        <v>0</v>
      </c>
      <c r="BA50" s="81">
        <f>テーブル505[[#This Row],[レート]]*テーブル505[[#This Row],[取引単位]]</f>
        <v>0</v>
      </c>
      <c r="BB50" s="6">
        <f t="shared" si="5"/>
        <v>0</v>
      </c>
    </row>
    <row r="51" spans="3:54" x14ac:dyDescent="0.3">
      <c r="D51" s="3" t="s">
        <v>68</v>
      </c>
      <c r="U51" s="5">
        <f t="shared" si="6"/>
        <v>1534400</v>
      </c>
      <c r="V51" s="3">
        <f>IF(テーブル501[[#This Row],[レート]]=0,0,$E$7)</f>
        <v>0.01</v>
      </c>
      <c r="W51" s="6">
        <f t="shared" si="24"/>
        <v>613.76</v>
      </c>
      <c r="X51" s="6">
        <f t="shared" si="7"/>
        <v>9344</v>
      </c>
      <c r="Y51" s="81">
        <f>テーブル501[[#This Row],[レート]]*テーブル501[[#This Row],[取引単位]]</f>
        <v>15344</v>
      </c>
      <c r="Z51" s="6">
        <f t="shared" si="1"/>
        <v>6344</v>
      </c>
      <c r="AB51" s="5">
        <f t="shared" si="16"/>
        <v>0</v>
      </c>
      <c r="AC51" s="3">
        <f>IF(テーブル502[[#This Row],[レート]]=0,0,$F$7)</f>
        <v>0</v>
      </c>
      <c r="AD51" s="6">
        <f t="shared" si="8"/>
        <v>0</v>
      </c>
      <c r="AE51" s="6">
        <f t="shared" si="9"/>
        <v>0</v>
      </c>
      <c r="AF51" s="81">
        <f>テーブル502[[#This Row],[レート]]*テーブル502[[#This Row],[取引単位]]</f>
        <v>0</v>
      </c>
      <c r="AG51" s="6">
        <f t="shared" si="2"/>
        <v>0</v>
      </c>
      <c r="AI51" s="5">
        <f t="shared" si="17"/>
        <v>0</v>
      </c>
      <c r="AJ51" s="3">
        <f>IF(テーブル503[[#This Row],[レート]]=0,0,$G$7)</f>
        <v>0</v>
      </c>
      <c r="AK51" s="6">
        <f t="shared" si="10"/>
        <v>0</v>
      </c>
      <c r="AL51" s="6">
        <f t="shared" si="11"/>
        <v>0</v>
      </c>
      <c r="AM51" s="81">
        <f>テーブル503[[#This Row],[レート]]*テーブル503[[#This Row],[取引単位]]</f>
        <v>0</v>
      </c>
      <c r="AN51" s="6">
        <f t="shared" si="3"/>
        <v>0</v>
      </c>
      <c r="AP51" s="5">
        <f t="shared" si="18"/>
        <v>0</v>
      </c>
      <c r="AQ51" s="3">
        <f>IF(テーブル504[[#This Row],[レート]]=0,0,$H$7)</f>
        <v>0</v>
      </c>
      <c r="AR51" s="6">
        <f t="shared" si="12"/>
        <v>0</v>
      </c>
      <c r="AS51" s="6">
        <f t="shared" si="13"/>
        <v>0</v>
      </c>
      <c r="AT51" s="81">
        <f>テーブル504[[#This Row],[レート]]*テーブル504[[#This Row],[取引単位]]</f>
        <v>0</v>
      </c>
      <c r="AU51" s="6">
        <f t="shared" si="4"/>
        <v>0</v>
      </c>
      <c r="AW51" s="5">
        <f t="shared" si="19"/>
        <v>0</v>
      </c>
      <c r="AX51" s="3">
        <f>IF(テーブル505[[#This Row],[レート]]=0,0,$I$7)</f>
        <v>0</v>
      </c>
      <c r="AY51" s="6">
        <f t="shared" si="14"/>
        <v>0</v>
      </c>
      <c r="AZ51" s="6">
        <f t="shared" si="15"/>
        <v>0</v>
      </c>
      <c r="BA51" s="81">
        <f>テーブル505[[#This Row],[レート]]*テーブル505[[#This Row],[取引単位]]</f>
        <v>0</v>
      </c>
      <c r="BB51" s="6">
        <f t="shared" si="5"/>
        <v>0</v>
      </c>
    </row>
    <row r="52" spans="3:54" ht="21" thickBot="1" x14ac:dyDescent="0.35">
      <c r="D52" s="3" t="s">
        <v>69</v>
      </c>
      <c r="E52" s="10"/>
      <c r="U52" s="5">
        <f t="shared" si="6"/>
        <v>1524700</v>
      </c>
      <c r="V52" s="3">
        <f>IF(テーブル501[[#This Row],[レート]]=0,0,$E$7)</f>
        <v>0.01</v>
      </c>
      <c r="W52" s="6">
        <f t="shared" si="24"/>
        <v>609.88</v>
      </c>
      <c r="X52" s="6">
        <f t="shared" si="7"/>
        <v>9247</v>
      </c>
      <c r="Y52" s="81">
        <f>テーブル501[[#This Row],[レート]]*テーブル501[[#This Row],[取引単位]]</f>
        <v>15247</v>
      </c>
      <c r="Z52" s="6">
        <f t="shared" si="1"/>
        <v>6247</v>
      </c>
      <c r="AB52" s="5">
        <f t="shared" si="16"/>
        <v>0</v>
      </c>
      <c r="AC52" s="3">
        <f>IF(テーブル502[[#This Row],[レート]]=0,0,$F$7)</f>
        <v>0</v>
      </c>
      <c r="AD52" s="6">
        <f t="shared" si="8"/>
        <v>0</v>
      </c>
      <c r="AE52" s="6">
        <f t="shared" si="9"/>
        <v>0</v>
      </c>
      <c r="AF52" s="81">
        <f>テーブル502[[#This Row],[レート]]*テーブル502[[#This Row],[取引単位]]</f>
        <v>0</v>
      </c>
      <c r="AG52" s="6">
        <f t="shared" si="2"/>
        <v>0</v>
      </c>
      <c r="AI52" s="5">
        <f t="shared" si="17"/>
        <v>0</v>
      </c>
      <c r="AJ52" s="3">
        <f>IF(テーブル503[[#This Row],[レート]]=0,0,$G$7)</f>
        <v>0</v>
      </c>
      <c r="AK52" s="6">
        <f t="shared" si="10"/>
        <v>0</v>
      </c>
      <c r="AL52" s="6">
        <f t="shared" si="11"/>
        <v>0</v>
      </c>
      <c r="AM52" s="81">
        <f>テーブル503[[#This Row],[レート]]*テーブル503[[#This Row],[取引単位]]</f>
        <v>0</v>
      </c>
      <c r="AN52" s="6">
        <f t="shared" si="3"/>
        <v>0</v>
      </c>
      <c r="AP52" s="5">
        <f t="shared" si="18"/>
        <v>0</v>
      </c>
      <c r="AQ52" s="3">
        <f>IF(テーブル504[[#This Row],[レート]]=0,0,$H$7)</f>
        <v>0</v>
      </c>
      <c r="AR52" s="6">
        <f t="shared" si="12"/>
        <v>0</v>
      </c>
      <c r="AS52" s="6">
        <f t="shared" si="13"/>
        <v>0</v>
      </c>
      <c r="AT52" s="81">
        <f>テーブル504[[#This Row],[レート]]*テーブル504[[#This Row],[取引単位]]</f>
        <v>0</v>
      </c>
      <c r="AU52" s="6">
        <f t="shared" si="4"/>
        <v>0</v>
      </c>
      <c r="AW52" s="5">
        <f t="shared" si="19"/>
        <v>0</v>
      </c>
      <c r="AX52" s="3">
        <f>IF(テーブル505[[#This Row],[レート]]=0,0,$I$7)</f>
        <v>0</v>
      </c>
      <c r="AY52" s="6">
        <f t="shared" si="14"/>
        <v>0</v>
      </c>
      <c r="AZ52" s="6">
        <f t="shared" si="15"/>
        <v>0</v>
      </c>
      <c r="BA52" s="81">
        <f>テーブル505[[#This Row],[レート]]*テーブル505[[#This Row],[取引単位]]</f>
        <v>0</v>
      </c>
      <c r="BB52" s="6">
        <f t="shared" si="5"/>
        <v>0</v>
      </c>
    </row>
    <row r="53" spans="3:54" x14ac:dyDescent="0.3">
      <c r="C53" s="14"/>
      <c r="D53" s="15" t="s">
        <v>27</v>
      </c>
      <c r="E53" s="15"/>
      <c r="F53" s="15"/>
      <c r="G53" s="15"/>
      <c r="H53" s="15"/>
      <c r="I53" s="15"/>
      <c r="J53" s="16"/>
      <c r="U53" s="5">
        <f t="shared" si="6"/>
        <v>1515000</v>
      </c>
      <c r="V53" s="3">
        <f>IF(テーブル501[[#This Row],[レート]]=0,0,$E$7)</f>
        <v>0.01</v>
      </c>
      <c r="W53" s="6">
        <f t="shared" si="24"/>
        <v>606</v>
      </c>
      <c r="X53" s="6">
        <f t="shared" si="7"/>
        <v>9150</v>
      </c>
      <c r="Y53" s="81">
        <f>テーブル501[[#This Row],[レート]]*テーブル501[[#This Row],[取引単位]]</f>
        <v>15150</v>
      </c>
      <c r="Z53" s="6">
        <f t="shared" si="1"/>
        <v>6150</v>
      </c>
      <c r="AB53" s="5">
        <f t="shared" si="16"/>
        <v>0</v>
      </c>
      <c r="AC53" s="3">
        <f>IF(テーブル502[[#This Row],[レート]]=0,0,$F$7)</f>
        <v>0</v>
      </c>
      <c r="AD53" s="6">
        <f t="shared" si="8"/>
        <v>0</v>
      </c>
      <c r="AE53" s="6">
        <f t="shared" si="9"/>
        <v>0</v>
      </c>
      <c r="AF53" s="81">
        <f>テーブル502[[#This Row],[レート]]*テーブル502[[#This Row],[取引単位]]</f>
        <v>0</v>
      </c>
      <c r="AG53" s="6">
        <f t="shared" si="2"/>
        <v>0</v>
      </c>
      <c r="AI53" s="5">
        <f t="shared" si="17"/>
        <v>0</v>
      </c>
      <c r="AJ53" s="3">
        <f>IF(テーブル503[[#This Row],[レート]]=0,0,$G$7)</f>
        <v>0</v>
      </c>
      <c r="AK53" s="6">
        <f t="shared" si="10"/>
        <v>0</v>
      </c>
      <c r="AL53" s="6">
        <f t="shared" si="11"/>
        <v>0</v>
      </c>
      <c r="AM53" s="81">
        <f>テーブル503[[#This Row],[レート]]*テーブル503[[#This Row],[取引単位]]</f>
        <v>0</v>
      </c>
      <c r="AN53" s="6">
        <f t="shared" si="3"/>
        <v>0</v>
      </c>
      <c r="AP53" s="5">
        <f t="shared" si="18"/>
        <v>0</v>
      </c>
      <c r="AQ53" s="3">
        <f>IF(テーブル504[[#This Row],[レート]]=0,0,$H$7)</f>
        <v>0</v>
      </c>
      <c r="AR53" s="6">
        <f t="shared" si="12"/>
        <v>0</v>
      </c>
      <c r="AS53" s="6">
        <f t="shared" si="13"/>
        <v>0</v>
      </c>
      <c r="AT53" s="81">
        <f>テーブル504[[#This Row],[レート]]*テーブル504[[#This Row],[取引単位]]</f>
        <v>0</v>
      </c>
      <c r="AU53" s="6">
        <f t="shared" si="4"/>
        <v>0</v>
      </c>
      <c r="AW53" s="5">
        <f t="shared" si="19"/>
        <v>0</v>
      </c>
      <c r="AX53" s="3">
        <f>IF(テーブル505[[#This Row],[レート]]=0,0,$I$7)</f>
        <v>0</v>
      </c>
      <c r="AY53" s="6">
        <f t="shared" si="14"/>
        <v>0</v>
      </c>
      <c r="AZ53" s="6">
        <f t="shared" si="15"/>
        <v>0</v>
      </c>
      <c r="BA53" s="81">
        <f>テーブル505[[#This Row],[レート]]*テーブル505[[#This Row],[取引単位]]</f>
        <v>0</v>
      </c>
      <c r="BB53" s="6">
        <f t="shared" si="5"/>
        <v>0</v>
      </c>
    </row>
    <row r="54" spans="3:54" x14ac:dyDescent="0.3">
      <c r="C54" s="17"/>
      <c r="D54" s="18"/>
      <c r="E54" s="18" t="s">
        <v>29</v>
      </c>
      <c r="F54" s="18" t="s">
        <v>30</v>
      </c>
      <c r="G54" s="18" t="s">
        <v>31</v>
      </c>
      <c r="H54" s="18"/>
      <c r="I54" s="18"/>
      <c r="J54" s="19" t="s">
        <v>17</v>
      </c>
      <c r="U54" s="5">
        <f t="shared" si="6"/>
        <v>1505300</v>
      </c>
      <c r="V54" s="3">
        <f>IF(テーブル501[[#This Row],[レート]]=0,0,$E$7)</f>
        <v>0.01</v>
      </c>
      <c r="W54" s="6">
        <f t="shared" si="24"/>
        <v>602.12</v>
      </c>
      <c r="X54" s="6">
        <f t="shared" si="7"/>
        <v>9053</v>
      </c>
      <c r="Y54" s="81">
        <f>テーブル501[[#This Row],[レート]]*テーブル501[[#This Row],[取引単位]]</f>
        <v>15053</v>
      </c>
      <c r="Z54" s="6">
        <f t="shared" si="1"/>
        <v>6053</v>
      </c>
      <c r="AB54" s="5">
        <f t="shared" si="16"/>
        <v>0</v>
      </c>
      <c r="AC54" s="3">
        <f>IF(テーブル502[[#This Row],[レート]]=0,0,$F$7)</f>
        <v>0</v>
      </c>
      <c r="AD54" s="6">
        <f t="shared" si="8"/>
        <v>0</v>
      </c>
      <c r="AE54" s="6">
        <f t="shared" si="9"/>
        <v>0</v>
      </c>
      <c r="AF54" s="81">
        <f>テーブル502[[#This Row],[レート]]*テーブル502[[#This Row],[取引単位]]</f>
        <v>0</v>
      </c>
      <c r="AG54" s="6">
        <f t="shared" si="2"/>
        <v>0</v>
      </c>
      <c r="AI54" s="5">
        <f t="shared" si="17"/>
        <v>0</v>
      </c>
      <c r="AJ54" s="3">
        <f>IF(テーブル503[[#This Row],[レート]]=0,0,$G$7)</f>
        <v>0</v>
      </c>
      <c r="AK54" s="6">
        <f t="shared" si="10"/>
        <v>0</v>
      </c>
      <c r="AL54" s="6">
        <f t="shared" si="11"/>
        <v>0</v>
      </c>
      <c r="AM54" s="81">
        <f>テーブル503[[#This Row],[レート]]*テーブル503[[#This Row],[取引単位]]</f>
        <v>0</v>
      </c>
      <c r="AN54" s="6">
        <f t="shared" si="3"/>
        <v>0</v>
      </c>
      <c r="AP54" s="5">
        <f t="shared" si="18"/>
        <v>0</v>
      </c>
      <c r="AQ54" s="3">
        <f>IF(テーブル504[[#This Row],[レート]]=0,0,$H$7)</f>
        <v>0</v>
      </c>
      <c r="AR54" s="6">
        <f t="shared" si="12"/>
        <v>0</v>
      </c>
      <c r="AS54" s="6">
        <f t="shared" si="13"/>
        <v>0</v>
      </c>
      <c r="AT54" s="81">
        <f>テーブル504[[#This Row],[レート]]*テーブル504[[#This Row],[取引単位]]</f>
        <v>0</v>
      </c>
      <c r="AU54" s="6">
        <f t="shared" si="4"/>
        <v>0</v>
      </c>
      <c r="AW54" s="5">
        <f t="shared" si="19"/>
        <v>0</v>
      </c>
      <c r="AX54" s="3">
        <f>IF(テーブル505[[#This Row],[レート]]=0,0,$I$7)</f>
        <v>0</v>
      </c>
      <c r="AY54" s="6">
        <f t="shared" si="14"/>
        <v>0</v>
      </c>
      <c r="AZ54" s="6">
        <f t="shared" si="15"/>
        <v>0</v>
      </c>
      <c r="BA54" s="81">
        <f>テーブル505[[#This Row],[レート]]*テーブル505[[#This Row],[取引単位]]</f>
        <v>0</v>
      </c>
      <c r="BB54" s="6">
        <f t="shared" si="5"/>
        <v>0</v>
      </c>
    </row>
    <row r="55" spans="3:54" x14ac:dyDescent="0.3">
      <c r="C55" s="17"/>
      <c r="D55" s="109" t="s">
        <v>74</v>
      </c>
      <c r="E55" s="115">
        <f>I5</f>
        <v>0</v>
      </c>
      <c r="F55" s="115">
        <f>I6</f>
        <v>0</v>
      </c>
      <c r="G55" s="18">
        <f>I7</f>
        <v>0.01</v>
      </c>
      <c r="H55" s="18"/>
      <c r="I55" s="18"/>
      <c r="J55" s="19">
        <f>I8</f>
        <v>2000</v>
      </c>
      <c r="U55" s="5">
        <f t="shared" si="6"/>
        <v>1495600</v>
      </c>
      <c r="V55" s="3">
        <f>IF(テーブル501[[#This Row],[レート]]=0,0,$E$7)</f>
        <v>0.01</v>
      </c>
      <c r="W55" s="6">
        <f t="shared" si="24"/>
        <v>598.24</v>
      </c>
      <c r="X55" s="6">
        <f t="shared" si="7"/>
        <v>8956</v>
      </c>
      <c r="Y55" s="81">
        <f>テーブル501[[#This Row],[レート]]*テーブル501[[#This Row],[取引単位]]</f>
        <v>14956</v>
      </c>
      <c r="Z55" s="6">
        <f t="shared" si="1"/>
        <v>5956</v>
      </c>
      <c r="AB55" s="5">
        <f t="shared" si="16"/>
        <v>0</v>
      </c>
      <c r="AC55" s="3">
        <f>IF(テーブル502[[#This Row],[レート]]=0,0,$F$7)</f>
        <v>0</v>
      </c>
      <c r="AD55" s="6">
        <f t="shared" si="8"/>
        <v>0</v>
      </c>
      <c r="AE55" s="6">
        <f t="shared" si="9"/>
        <v>0</v>
      </c>
      <c r="AF55" s="81">
        <f>テーブル502[[#This Row],[レート]]*テーブル502[[#This Row],[取引単位]]</f>
        <v>0</v>
      </c>
      <c r="AG55" s="6">
        <f t="shared" si="2"/>
        <v>0</v>
      </c>
      <c r="AI55" s="5">
        <f t="shared" si="17"/>
        <v>0</v>
      </c>
      <c r="AJ55" s="3">
        <f>IF(テーブル503[[#This Row],[レート]]=0,0,$G$7)</f>
        <v>0</v>
      </c>
      <c r="AK55" s="6">
        <f t="shared" si="10"/>
        <v>0</v>
      </c>
      <c r="AL55" s="6">
        <f t="shared" si="11"/>
        <v>0</v>
      </c>
      <c r="AM55" s="81">
        <f>テーブル503[[#This Row],[レート]]*テーブル503[[#This Row],[取引単位]]</f>
        <v>0</v>
      </c>
      <c r="AN55" s="6">
        <f t="shared" si="3"/>
        <v>0</v>
      </c>
      <c r="AP55" s="5">
        <f t="shared" si="18"/>
        <v>0</v>
      </c>
      <c r="AQ55" s="3">
        <f>IF(テーブル504[[#This Row],[レート]]=0,0,$H$7)</f>
        <v>0</v>
      </c>
      <c r="AR55" s="6">
        <f t="shared" si="12"/>
        <v>0</v>
      </c>
      <c r="AS55" s="6">
        <f t="shared" si="13"/>
        <v>0</v>
      </c>
      <c r="AT55" s="81">
        <f>テーブル504[[#This Row],[レート]]*テーブル504[[#This Row],[取引単位]]</f>
        <v>0</v>
      </c>
      <c r="AU55" s="6">
        <f t="shared" si="4"/>
        <v>0</v>
      </c>
      <c r="AW55" s="5">
        <f t="shared" si="19"/>
        <v>0</v>
      </c>
      <c r="AX55" s="3">
        <f>IF(テーブル505[[#This Row],[レート]]=0,0,$I$7)</f>
        <v>0</v>
      </c>
      <c r="AY55" s="6">
        <f t="shared" si="14"/>
        <v>0</v>
      </c>
      <c r="AZ55" s="6">
        <f t="shared" si="15"/>
        <v>0</v>
      </c>
      <c r="BA55" s="81">
        <f>テーブル505[[#This Row],[レート]]*テーブル505[[#This Row],[取引単位]]</f>
        <v>0</v>
      </c>
      <c r="BB55" s="6">
        <f t="shared" si="5"/>
        <v>0</v>
      </c>
    </row>
    <row r="56" spans="3:54" x14ac:dyDescent="0.3">
      <c r="C56" s="17"/>
      <c r="D56" s="109" t="s">
        <v>76</v>
      </c>
      <c r="E56" s="115">
        <f>H5</f>
        <v>0</v>
      </c>
      <c r="F56" s="115">
        <f>H6</f>
        <v>0</v>
      </c>
      <c r="G56" s="18">
        <f>H7</f>
        <v>0.01</v>
      </c>
      <c r="H56" s="18"/>
      <c r="I56" s="18"/>
      <c r="J56" s="19">
        <f>H8</f>
        <v>5000</v>
      </c>
      <c r="U56" s="5">
        <f t="shared" si="6"/>
        <v>1485900</v>
      </c>
      <c r="V56" s="3">
        <f>IF(テーブル501[[#This Row],[レート]]=0,0,$E$7)</f>
        <v>0.01</v>
      </c>
      <c r="W56" s="6">
        <f t="shared" si="24"/>
        <v>594.36</v>
      </c>
      <c r="X56" s="6">
        <f t="shared" si="7"/>
        <v>8859</v>
      </c>
      <c r="Y56" s="81">
        <f>テーブル501[[#This Row],[レート]]*テーブル501[[#This Row],[取引単位]]</f>
        <v>14859</v>
      </c>
      <c r="Z56" s="6">
        <f t="shared" si="1"/>
        <v>5859</v>
      </c>
      <c r="AB56" s="5">
        <f t="shared" si="16"/>
        <v>0</v>
      </c>
      <c r="AC56" s="3">
        <f>IF(テーブル502[[#This Row],[レート]]=0,0,$F$7)</f>
        <v>0</v>
      </c>
      <c r="AD56" s="6">
        <f t="shared" si="8"/>
        <v>0</v>
      </c>
      <c r="AE56" s="6">
        <f t="shared" si="9"/>
        <v>0</v>
      </c>
      <c r="AF56" s="81">
        <f>テーブル502[[#This Row],[レート]]*テーブル502[[#This Row],[取引単位]]</f>
        <v>0</v>
      </c>
      <c r="AG56" s="6">
        <f t="shared" si="2"/>
        <v>0</v>
      </c>
      <c r="AI56" s="5">
        <f t="shared" si="17"/>
        <v>0</v>
      </c>
      <c r="AJ56" s="3">
        <f>IF(テーブル503[[#This Row],[レート]]=0,0,$G$7)</f>
        <v>0</v>
      </c>
      <c r="AK56" s="6">
        <f t="shared" si="10"/>
        <v>0</v>
      </c>
      <c r="AL56" s="6">
        <f t="shared" si="11"/>
        <v>0</v>
      </c>
      <c r="AM56" s="81">
        <f>テーブル503[[#This Row],[レート]]*テーブル503[[#This Row],[取引単位]]</f>
        <v>0</v>
      </c>
      <c r="AN56" s="6">
        <f t="shared" si="3"/>
        <v>0</v>
      </c>
      <c r="AP56" s="5">
        <f t="shared" si="18"/>
        <v>0</v>
      </c>
      <c r="AQ56" s="3">
        <f>IF(テーブル504[[#This Row],[レート]]=0,0,$H$7)</f>
        <v>0</v>
      </c>
      <c r="AR56" s="6">
        <f t="shared" si="12"/>
        <v>0</v>
      </c>
      <c r="AS56" s="6">
        <f t="shared" si="13"/>
        <v>0</v>
      </c>
      <c r="AT56" s="81">
        <f>テーブル504[[#This Row],[レート]]*テーブル504[[#This Row],[取引単位]]</f>
        <v>0</v>
      </c>
      <c r="AU56" s="6">
        <f t="shared" si="4"/>
        <v>0</v>
      </c>
      <c r="AW56" s="5">
        <f t="shared" si="19"/>
        <v>0</v>
      </c>
      <c r="AX56" s="3">
        <f>IF(テーブル505[[#This Row],[レート]]=0,0,$I$7)</f>
        <v>0</v>
      </c>
      <c r="AY56" s="6">
        <f t="shared" si="14"/>
        <v>0</v>
      </c>
      <c r="AZ56" s="6">
        <f t="shared" si="15"/>
        <v>0</v>
      </c>
      <c r="BA56" s="81">
        <f>テーブル505[[#This Row],[レート]]*テーブル505[[#This Row],[取引単位]]</f>
        <v>0</v>
      </c>
      <c r="BB56" s="6">
        <f t="shared" si="5"/>
        <v>0</v>
      </c>
    </row>
    <row r="57" spans="3:54" x14ac:dyDescent="0.3">
      <c r="C57" s="17">
        <v>18</v>
      </c>
      <c r="D57" s="18" t="s">
        <v>33</v>
      </c>
      <c r="E57" s="20">
        <f>G5</f>
        <v>0</v>
      </c>
      <c r="F57" s="20">
        <f>G6</f>
        <v>0</v>
      </c>
      <c r="G57" s="18">
        <f>G7</f>
        <v>0</v>
      </c>
      <c r="H57" s="18"/>
      <c r="I57" s="18"/>
      <c r="J57" s="21">
        <f>G8</f>
        <v>0</v>
      </c>
      <c r="U57" s="5">
        <f t="shared" si="6"/>
        <v>1476200</v>
      </c>
      <c r="V57" s="3">
        <f>IF(テーブル501[[#This Row],[レート]]=0,0,$E$7)</f>
        <v>0.01</v>
      </c>
      <c r="W57" s="6">
        <f t="shared" si="24"/>
        <v>590.48</v>
      </c>
      <c r="X57" s="6">
        <f t="shared" si="7"/>
        <v>8762</v>
      </c>
      <c r="Y57" s="81">
        <f>テーブル501[[#This Row],[レート]]*テーブル501[[#This Row],[取引単位]]</f>
        <v>14762</v>
      </c>
      <c r="Z57" s="6">
        <f t="shared" si="1"/>
        <v>5762</v>
      </c>
      <c r="AB57" s="5">
        <f t="shared" si="16"/>
        <v>0</v>
      </c>
      <c r="AC57" s="3">
        <f>IF(テーブル502[[#This Row],[レート]]=0,0,$F$7)</f>
        <v>0</v>
      </c>
      <c r="AD57" s="6">
        <f t="shared" si="8"/>
        <v>0</v>
      </c>
      <c r="AE57" s="6">
        <f t="shared" si="9"/>
        <v>0</v>
      </c>
      <c r="AF57" s="81">
        <f>テーブル502[[#This Row],[レート]]*テーブル502[[#This Row],[取引単位]]</f>
        <v>0</v>
      </c>
      <c r="AG57" s="6">
        <f t="shared" si="2"/>
        <v>0</v>
      </c>
      <c r="AI57" s="5">
        <f t="shared" si="17"/>
        <v>0</v>
      </c>
      <c r="AJ57" s="3">
        <f>IF(テーブル503[[#This Row],[レート]]=0,0,$G$7)</f>
        <v>0</v>
      </c>
      <c r="AK57" s="6">
        <f t="shared" si="10"/>
        <v>0</v>
      </c>
      <c r="AL57" s="6">
        <f t="shared" si="11"/>
        <v>0</v>
      </c>
      <c r="AM57" s="81">
        <f>テーブル503[[#This Row],[レート]]*テーブル503[[#This Row],[取引単位]]</f>
        <v>0</v>
      </c>
      <c r="AN57" s="6">
        <f t="shared" si="3"/>
        <v>0</v>
      </c>
      <c r="AP57" s="5">
        <f t="shared" si="18"/>
        <v>0</v>
      </c>
      <c r="AQ57" s="3">
        <f>IF(テーブル504[[#This Row],[レート]]=0,0,$H$7)</f>
        <v>0</v>
      </c>
      <c r="AR57" s="6">
        <f t="shared" si="12"/>
        <v>0</v>
      </c>
      <c r="AS57" s="6">
        <f t="shared" si="13"/>
        <v>0</v>
      </c>
      <c r="AT57" s="81">
        <f>テーブル504[[#This Row],[レート]]*テーブル504[[#This Row],[取引単位]]</f>
        <v>0</v>
      </c>
      <c r="AU57" s="6">
        <f t="shared" si="4"/>
        <v>0</v>
      </c>
      <c r="AW57" s="5">
        <f t="shared" si="19"/>
        <v>0</v>
      </c>
      <c r="AX57" s="3">
        <f>IF(テーブル505[[#This Row],[レート]]=0,0,$I$7)</f>
        <v>0</v>
      </c>
      <c r="AY57" s="6">
        <f t="shared" si="14"/>
        <v>0</v>
      </c>
      <c r="AZ57" s="6">
        <f t="shared" si="15"/>
        <v>0</v>
      </c>
      <c r="BA57" s="81">
        <f>テーブル505[[#This Row],[レート]]*テーブル505[[#This Row],[取引単位]]</f>
        <v>0</v>
      </c>
      <c r="BB57" s="6">
        <f t="shared" si="5"/>
        <v>0</v>
      </c>
    </row>
    <row r="58" spans="3:54" x14ac:dyDescent="0.3">
      <c r="C58" s="17">
        <v>19</v>
      </c>
      <c r="D58" s="18" t="s">
        <v>34</v>
      </c>
      <c r="E58" s="20">
        <f>F5</f>
        <v>0</v>
      </c>
      <c r="F58" s="20">
        <f>F10</f>
        <v>0</v>
      </c>
      <c r="G58" s="18">
        <f>F7</f>
        <v>0</v>
      </c>
      <c r="H58" s="18"/>
      <c r="I58" s="18"/>
      <c r="J58" s="21">
        <f>F8</f>
        <v>0</v>
      </c>
      <c r="U58" s="5">
        <f t="shared" si="6"/>
        <v>1466500</v>
      </c>
      <c r="V58" s="3">
        <f>IF(テーブル501[[#This Row],[レート]]=0,0,$E$7)</f>
        <v>0.01</v>
      </c>
      <c r="W58" s="6">
        <f t="shared" si="24"/>
        <v>586.6</v>
      </c>
      <c r="X58" s="6">
        <f t="shared" si="7"/>
        <v>8665</v>
      </c>
      <c r="Y58" s="81">
        <f>テーブル501[[#This Row],[レート]]*テーブル501[[#This Row],[取引単位]]</f>
        <v>14665</v>
      </c>
      <c r="Z58" s="6">
        <f t="shared" si="1"/>
        <v>5665</v>
      </c>
      <c r="AB58" s="5">
        <f t="shared" si="16"/>
        <v>0</v>
      </c>
      <c r="AC58" s="3">
        <f>IF(テーブル502[[#This Row],[レート]]=0,0,$F$7)</f>
        <v>0</v>
      </c>
      <c r="AD58" s="6">
        <f t="shared" si="8"/>
        <v>0</v>
      </c>
      <c r="AE58" s="6">
        <f t="shared" si="9"/>
        <v>0</v>
      </c>
      <c r="AF58" s="81">
        <f>テーブル502[[#This Row],[レート]]*テーブル502[[#This Row],[取引単位]]</f>
        <v>0</v>
      </c>
      <c r="AG58" s="6">
        <f t="shared" si="2"/>
        <v>0</v>
      </c>
      <c r="AI58" s="5">
        <f t="shared" si="17"/>
        <v>0</v>
      </c>
      <c r="AJ58" s="3">
        <f>IF(テーブル503[[#This Row],[レート]]=0,0,$G$7)</f>
        <v>0</v>
      </c>
      <c r="AK58" s="6">
        <f t="shared" si="10"/>
        <v>0</v>
      </c>
      <c r="AL58" s="6">
        <f t="shared" si="11"/>
        <v>0</v>
      </c>
      <c r="AM58" s="81">
        <f>テーブル503[[#This Row],[レート]]*テーブル503[[#This Row],[取引単位]]</f>
        <v>0</v>
      </c>
      <c r="AN58" s="6">
        <f t="shared" si="3"/>
        <v>0</v>
      </c>
      <c r="AP58" s="5">
        <f t="shared" si="18"/>
        <v>0</v>
      </c>
      <c r="AQ58" s="3">
        <f>IF(テーブル504[[#This Row],[レート]]=0,0,$H$7)</f>
        <v>0</v>
      </c>
      <c r="AR58" s="6">
        <f t="shared" si="12"/>
        <v>0</v>
      </c>
      <c r="AS58" s="6">
        <f t="shared" si="13"/>
        <v>0</v>
      </c>
      <c r="AT58" s="81">
        <f>テーブル504[[#This Row],[レート]]*テーブル504[[#This Row],[取引単位]]</f>
        <v>0</v>
      </c>
      <c r="AU58" s="6">
        <f t="shared" si="4"/>
        <v>0</v>
      </c>
      <c r="AW58" s="5">
        <f t="shared" si="19"/>
        <v>0</v>
      </c>
      <c r="AX58" s="3">
        <f>IF(テーブル505[[#This Row],[レート]]=0,0,$I$7)</f>
        <v>0</v>
      </c>
      <c r="AY58" s="6">
        <f t="shared" si="14"/>
        <v>0</v>
      </c>
      <c r="AZ58" s="6">
        <f t="shared" si="15"/>
        <v>0</v>
      </c>
      <c r="BA58" s="81">
        <f>テーブル505[[#This Row],[レート]]*テーブル505[[#This Row],[取引単位]]</f>
        <v>0</v>
      </c>
      <c r="BB58" s="6">
        <f t="shared" si="5"/>
        <v>0</v>
      </c>
    </row>
    <row r="59" spans="3:54" x14ac:dyDescent="0.3">
      <c r="C59" s="17">
        <v>20</v>
      </c>
      <c r="D59" s="18" t="s">
        <v>35</v>
      </c>
      <c r="E59" s="20">
        <f>E5</f>
        <v>2000000</v>
      </c>
      <c r="F59" s="20">
        <f>E10</f>
        <v>1000900</v>
      </c>
      <c r="G59" s="18">
        <f>E7</f>
        <v>0.01</v>
      </c>
      <c r="H59" s="18"/>
      <c r="I59" s="18"/>
      <c r="J59" s="21">
        <f>E8</f>
        <v>9700</v>
      </c>
      <c r="U59" s="5">
        <f t="shared" si="6"/>
        <v>1456800</v>
      </c>
      <c r="V59" s="3">
        <f>IF(テーブル501[[#This Row],[レート]]=0,0,$E$7)</f>
        <v>0.01</v>
      </c>
      <c r="W59" s="6">
        <f t="shared" si="24"/>
        <v>582.72</v>
      </c>
      <c r="X59" s="6">
        <f t="shared" si="7"/>
        <v>8568</v>
      </c>
      <c r="Y59" s="81">
        <f>テーブル501[[#This Row],[レート]]*テーブル501[[#This Row],[取引単位]]</f>
        <v>14568</v>
      </c>
      <c r="Z59" s="6">
        <f t="shared" si="1"/>
        <v>5568</v>
      </c>
      <c r="AB59" s="5">
        <f t="shared" si="16"/>
        <v>0</v>
      </c>
      <c r="AC59" s="3">
        <f>IF(テーブル502[[#This Row],[レート]]=0,0,$F$7)</f>
        <v>0</v>
      </c>
      <c r="AD59" s="6">
        <f t="shared" si="8"/>
        <v>0</v>
      </c>
      <c r="AE59" s="6">
        <f t="shared" si="9"/>
        <v>0</v>
      </c>
      <c r="AF59" s="81">
        <f>テーブル502[[#This Row],[レート]]*テーブル502[[#This Row],[取引単位]]</f>
        <v>0</v>
      </c>
      <c r="AG59" s="6">
        <f t="shared" si="2"/>
        <v>0</v>
      </c>
      <c r="AI59" s="5">
        <f t="shared" si="17"/>
        <v>0</v>
      </c>
      <c r="AJ59" s="3">
        <f>IF(テーブル503[[#This Row],[レート]]=0,0,$G$7)</f>
        <v>0</v>
      </c>
      <c r="AK59" s="6">
        <f t="shared" si="10"/>
        <v>0</v>
      </c>
      <c r="AL59" s="6">
        <f t="shared" si="11"/>
        <v>0</v>
      </c>
      <c r="AM59" s="81">
        <f>テーブル503[[#This Row],[レート]]*テーブル503[[#This Row],[取引単位]]</f>
        <v>0</v>
      </c>
      <c r="AN59" s="6">
        <f t="shared" si="3"/>
        <v>0</v>
      </c>
      <c r="AP59" s="5">
        <f t="shared" si="18"/>
        <v>0</v>
      </c>
      <c r="AQ59" s="3">
        <f>IF(テーブル504[[#This Row],[レート]]=0,0,$H$7)</f>
        <v>0</v>
      </c>
      <c r="AR59" s="6">
        <f t="shared" si="12"/>
        <v>0</v>
      </c>
      <c r="AS59" s="6">
        <f t="shared" si="13"/>
        <v>0</v>
      </c>
      <c r="AT59" s="81">
        <f>テーブル504[[#This Row],[レート]]*テーブル504[[#This Row],[取引単位]]</f>
        <v>0</v>
      </c>
      <c r="AU59" s="6">
        <f t="shared" si="4"/>
        <v>0</v>
      </c>
      <c r="AW59" s="5">
        <f t="shared" si="19"/>
        <v>0</v>
      </c>
      <c r="AX59" s="3">
        <f>IF(テーブル505[[#This Row],[レート]]=0,0,$I$7)</f>
        <v>0</v>
      </c>
      <c r="AY59" s="6">
        <f t="shared" si="14"/>
        <v>0</v>
      </c>
      <c r="AZ59" s="6">
        <f t="shared" si="15"/>
        <v>0</v>
      </c>
      <c r="BA59" s="81">
        <f>テーブル505[[#This Row],[レート]]*テーブル505[[#This Row],[取引単位]]</f>
        <v>0</v>
      </c>
      <c r="BB59" s="6">
        <f t="shared" si="5"/>
        <v>0</v>
      </c>
    </row>
    <row r="60" spans="3:54" ht="21" thickBot="1" x14ac:dyDescent="0.35">
      <c r="C60" s="28"/>
      <c r="D60" s="29" t="s">
        <v>37</v>
      </c>
      <c r="E60" s="29" t="s">
        <v>38</v>
      </c>
      <c r="F60" s="29" t="s">
        <v>39</v>
      </c>
      <c r="G60" s="29" t="s">
        <v>40</v>
      </c>
      <c r="H60" s="29"/>
      <c r="I60" s="29"/>
      <c r="J60" s="30" t="s">
        <v>41</v>
      </c>
      <c r="U60" s="5">
        <f t="shared" si="6"/>
        <v>1447100</v>
      </c>
      <c r="V60" s="3">
        <f>IF(テーブル501[[#This Row],[レート]]=0,0,$E$7)</f>
        <v>0.01</v>
      </c>
      <c r="W60" s="6">
        <f t="shared" si="24"/>
        <v>578.84</v>
      </c>
      <c r="X60" s="6">
        <f t="shared" si="7"/>
        <v>8471</v>
      </c>
      <c r="Y60" s="81">
        <f>テーブル501[[#This Row],[レート]]*テーブル501[[#This Row],[取引単位]]</f>
        <v>14471</v>
      </c>
      <c r="Z60" s="6">
        <f t="shared" si="1"/>
        <v>5471</v>
      </c>
      <c r="AB60" s="5">
        <f t="shared" si="16"/>
        <v>0</v>
      </c>
      <c r="AC60" s="3">
        <f>IF(テーブル502[[#This Row],[レート]]=0,0,$F$7)</f>
        <v>0</v>
      </c>
      <c r="AD60" s="6">
        <f t="shared" si="8"/>
        <v>0</v>
      </c>
      <c r="AE60" s="6">
        <f t="shared" si="9"/>
        <v>0</v>
      </c>
      <c r="AF60" s="81">
        <f>テーブル502[[#This Row],[レート]]*テーブル502[[#This Row],[取引単位]]</f>
        <v>0</v>
      </c>
      <c r="AG60" s="6">
        <f t="shared" si="2"/>
        <v>0</v>
      </c>
      <c r="AI60" s="5">
        <f t="shared" si="17"/>
        <v>0</v>
      </c>
      <c r="AJ60" s="3">
        <f>IF(テーブル503[[#This Row],[レート]]=0,0,$G$7)</f>
        <v>0</v>
      </c>
      <c r="AK60" s="6">
        <f t="shared" si="10"/>
        <v>0</v>
      </c>
      <c r="AL60" s="6">
        <f t="shared" si="11"/>
        <v>0</v>
      </c>
      <c r="AM60" s="81">
        <f>テーブル503[[#This Row],[レート]]*テーブル503[[#This Row],[取引単位]]</f>
        <v>0</v>
      </c>
      <c r="AN60" s="6">
        <f t="shared" si="3"/>
        <v>0</v>
      </c>
      <c r="AP60" s="5">
        <f t="shared" si="18"/>
        <v>0</v>
      </c>
      <c r="AQ60" s="3">
        <f>IF(テーブル504[[#This Row],[レート]]=0,0,$H$7)</f>
        <v>0</v>
      </c>
      <c r="AR60" s="6">
        <f t="shared" si="12"/>
        <v>0</v>
      </c>
      <c r="AS60" s="6">
        <f t="shared" si="13"/>
        <v>0</v>
      </c>
      <c r="AT60" s="81">
        <f>テーブル504[[#This Row],[レート]]*テーブル504[[#This Row],[取引単位]]</f>
        <v>0</v>
      </c>
      <c r="AU60" s="6">
        <f t="shared" si="4"/>
        <v>0</v>
      </c>
      <c r="AW60" s="5">
        <f t="shared" si="19"/>
        <v>0</v>
      </c>
      <c r="AX60" s="3">
        <f>IF(テーブル505[[#This Row],[レート]]=0,0,$I$7)</f>
        <v>0</v>
      </c>
      <c r="AY60" s="6">
        <f t="shared" si="14"/>
        <v>0</v>
      </c>
      <c r="AZ60" s="6">
        <f t="shared" si="15"/>
        <v>0</v>
      </c>
      <c r="BA60" s="81">
        <f>テーブル505[[#This Row],[レート]]*テーブル505[[#This Row],[取引単位]]</f>
        <v>0</v>
      </c>
      <c r="BB60" s="6">
        <f t="shared" si="5"/>
        <v>0</v>
      </c>
    </row>
    <row r="61" spans="3:54" x14ac:dyDescent="0.3">
      <c r="U61" s="5">
        <f t="shared" si="6"/>
        <v>1437400</v>
      </c>
      <c r="V61" s="3">
        <f>IF(テーブル501[[#This Row],[レート]]=0,0,$E$7)</f>
        <v>0.01</v>
      </c>
      <c r="W61" s="6">
        <f t="shared" si="24"/>
        <v>574.96</v>
      </c>
      <c r="X61" s="6">
        <f t="shared" si="7"/>
        <v>8374</v>
      </c>
      <c r="Y61" s="81">
        <f>テーブル501[[#This Row],[レート]]*テーブル501[[#This Row],[取引単位]]</f>
        <v>14374</v>
      </c>
      <c r="Z61" s="6">
        <f t="shared" si="1"/>
        <v>5374</v>
      </c>
      <c r="AB61" s="5">
        <f t="shared" si="16"/>
        <v>0</v>
      </c>
      <c r="AC61" s="3">
        <f>IF(テーブル502[[#This Row],[レート]]=0,0,$F$7)</f>
        <v>0</v>
      </c>
      <c r="AD61" s="6">
        <f t="shared" si="8"/>
        <v>0</v>
      </c>
      <c r="AE61" s="6">
        <f t="shared" si="9"/>
        <v>0</v>
      </c>
      <c r="AF61" s="81">
        <f>テーブル502[[#This Row],[レート]]*テーブル502[[#This Row],[取引単位]]</f>
        <v>0</v>
      </c>
      <c r="AG61" s="6">
        <f t="shared" si="2"/>
        <v>0</v>
      </c>
      <c r="AI61" s="5">
        <f t="shared" si="17"/>
        <v>0</v>
      </c>
      <c r="AJ61" s="3">
        <f>IF(テーブル503[[#This Row],[レート]]=0,0,$G$7)</f>
        <v>0</v>
      </c>
      <c r="AK61" s="6">
        <f t="shared" si="10"/>
        <v>0</v>
      </c>
      <c r="AL61" s="6">
        <f t="shared" si="11"/>
        <v>0</v>
      </c>
      <c r="AM61" s="81">
        <f>テーブル503[[#This Row],[レート]]*テーブル503[[#This Row],[取引単位]]</f>
        <v>0</v>
      </c>
      <c r="AN61" s="6">
        <f t="shared" si="3"/>
        <v>0</v>
      </c>
      <c r="AP61" s="5">
        <f t="shared" si="18"/>
        <v>0</v>
      </c>
      <c r="AQ61" s="3">
        <f>IF(テーブル504[[#This Row],[レート]]=0,0,$H$7)</f>
        <v>0</v>
      </c>
      <c r="AR61" s="6">
        <f t="shared" si="12"/>
        <v>0</v>
      </c>
      <c r="AS61" s="6">
        <f t="shared" si="13"/>
        <v>0</v>
      </c>
      <c r="AT61" s="81">
        <f>テーブル504[[#This Row],[レート]]*テーブル504[[#This Row],[取引単位]]</f>
        <v>0</v>
      </c>
      <c r="AU61" s="6">
        <f t="shared" si="4"/>
        <v>0</v>
      </c>
      <c r="AW61" s="5">
        <f t="shared" si="19"/>
        <v>0</v>
      </c>
      <c r="AX61" s="3">
        <f>IF(テーブル505[[#This Row],[レート]]=0,0,$I$7)</f>
        <v>0</v>
      </c>
      <c r="AY61" s="6">
        <f t="shared" si="14"/>
        <v>0</v>
      </c>
      <c r="AZ61" s="6">
        <f t="shared" si="15"/>
        <v>0</v>
      </c>
      <c r="BA61" s="81">
        <f>テーブル505[[#This Row],[レート]]*テーブル505[[#This Row],[取引単位]]</f>
        <v>0</v>
      </c>
      <c r="BB61" s="6">
        <f t="shared" si="5"/>
        <v>0</v>
      </c>
    </row>
    <row r="62" spans="3:54" x14ac:dyDescent="0.3">
      <c r="C62" s="3" t="s">
        <v>43</v>
      </c>
      <c r="U62" s="5">
        <f t="shared" si="6"/>
        <v>1427700</v>
      </c>
      <c r="V62" s="3">
        <f>IF(テーブル501[[#This Row],[レート]]=0,0,$E$7)</f>
        <v>0.01</v>
      </c>
      <c r="W62" s="6">
        <f t="shared" si="24"/>
        <v>571.08000000000004</v>
      </c>
      <c r="X62" s="6">
        <f t="shared" si="7"/>
        <v>8277</v>
      </c>
      <c r="Y62" s="81">
        <f>テーブル501[[#This Row],[レート]]*テーブル501[[#This Row],[取引単位]]</f>
        <v>14277</v>
      </c>
      <c r="Z62" s="6">
        <f t="shared" si="1"/>
        <v>5277</v>
      </c>
      <c r="AB62" s="5">
        <f t="shared" si="16"/>
        <v>0</v>
      </c>
      <c r="AC62" s="3">
        <f>IF(テーブル502[[#This Row],[レート]]=0,0,$F$7)</f>
        <v>0</v>
      </c>
      <c r="AD62" s="6">
        <f t="shared" si="8"/>
        <v>0</v>
      </c>
      <c r="AE62" s="6">
        <f t="shared" si="9"/>
        <v>0</v>
      </c>
      <c r="AF62" s="81">
        <f>テーブル502[[#This Row],[レート]]*テーブル502[[#This Row],[取引単位]]</f>
        <v>0</v>
      </c>
      <c r="AG62" s="6">
        <f t="shared" si="2"/>
        <v>0</v>
      </c>
      <c r="AI62" s="5">
        <f t="shared" si="17"/>
        <v>0</v>
      </c>
      <c r="AJ62" s="3">
        <f>IF(テーブル503[[#This Row],[レート]]=0,0,$G$7)</f>
        <v>0</v>
      </c>
      <c r="AK62" s="6">
        <f t="shared" si="10"/>
        <v>0</v>
      </c>
      <c r="AL62" s="6">
        <f t="shared" si="11"/>
        <v>0</v>
      </c>
      <c r="AM62" s="81">
        <f>テーブル503[[#This Row],[レート]]*テーブル503[[#This Row],[取引単位]]</f>
        <v>0</v>
      </c>
      <c r="AN62" s="6">
        <f t="shared" si="3"/>
        <v>0</v>
      </c>
      <c r="AP62" s="5">
        <f t="shared" si="18"/>
        <v>0</v>
      </c>
      <c r="AQ62" s="3">
        <f>IF(テーブル504[[#This Row],[レート]]=0,0,$H$7)</f>
        <v>0</v>
      </c>
      <c r="AR62" s="6">
        <f t="shared" si="12"/>
        <v>0</v>
      </c>
      <c r="AS62" s="6">
        <f t="shared" si="13"/>
        <v>0</v>
      </c>
      <c r="AT62" s="81">
        <f>テーブル504[[#This Row],[レート]]*テーブル504[[#This Row],[取引単位]]</f>
        <v>0</v>
      </c>
      <c r="AU62" s="6">
        <f t="shared" si="4"/>
        <v>0</v>
      </c>
      <c r="AW62" s="5">
        <f t="shared" si="19"/>
        <v>0</v>
      </c>
      <c r="AX62" s="3">
        <f>IF(テーブル505[[#This Row],[レート]]=0,0,$I$7)</f>
        <v>0</v>
      </c>
      <c r="AY62" s="6">
        <f t="shared" si="14"/>
        <v>0</v>
      </c>
      <c r="AZ62" s="6">
        <f t="shared" si="15"/>
        <v>0</v>
      </c>
      <c r="BA62" s="81">
        <f>テーブル505[[#This Row],[レート]]*テーブル505[[#This Row],[取引単位]]</f>
        <v>0</v>
      </c>
      <c r="BB62" s="6">
        <f t="shared" si="5"/>
        <v>0</v>
      </c>
    </row>
    <row r="63" spans="3:54" x14ac:dyDescent="0.3">
      <c r="C63" s="10" t="s">
        <v>44</v>
      </c>
      <c r="F63" s="3" t="s">
        <v>83</v>
      </c>
      <c r="G63" s="118">
        <f>MAX(E12:I12)</f>
        <v>103</v>
      </c>
      <c r="U63" s="5">
        <f t="shared" si="6"/>
        <v>1418000</v>
      </c>
      <c r="V63" s="3">
        <f>IF(テーブル501[[#This Row],[レート]]=0,0,$E$7)</f>
        <v>0.01</v>
      </c>
      <c r="W63" s="6">
        <f t="shared" si="24"/>
        <v>567.20000000000005</v>
      </c>
      <c r="X63" s="6">
        <f t="shared" si="7"/>
        <v>8180</v>
      </c>
      <c r="Y63" s="81">
        <f>テーブル501[[#This Row],[レート]]*テーブル501[[#This Row],[取引単位]]</f>
        <v>14180</v>
      </c>
      <c r="Z63" s="6">
        <f t="shared" si="1"/>
        <v>5180</v>
      </c>
      <c r="AB63" s="5">
        <f t="shared" si="16"/>
        <v>0</v>
      </c>
      <c r="AC63" s="3">
        <f>IF(テーブル502[[#This Row],[レート]]=0,0,$F$7)</f>
        <v>0</v>
      </c>
      <c r="AD63" s="6">
        <f t="shared" si="8"/>
        <v>0</v>
      </c>
      <c r="AE63" s="6">
        <f t="shared" si="9"/>
        <v>0</v>
      </c>
      <c r="AF63" s="81">
        <f>テーブル502[[#This Row],[レート]]*テーブル502[[#This Row],[取引単位]]</f>
        <v>0</v>
      </c>
      <c r="AG63" s="6">
        <f t="shared" si="2"/>
        <v>0</v>
      </c>
      <c r="AI63" s="5">
        <f t="shared" si="17"/>
        <v>0</v>
      </c>
      <c r="AJ63" s="3">
        <f>IF(テーブル503[[#This Row],[レート]]=0,0,$G$7)</f>
        <v>0</v>
      </c>
      <c r="AK63" s="6">
        <f t="shared" si="10"/>
        <v>0</v>
      </c>
      <c r="AL63" s="6">
        <f t="shared" si="11"/>
        <v>0</v>
      </c>
      <c r="AM63" s="81">
        <f>テーブル503[[#This Row],[レート]]*テーブル503[[#This Row],[取引単位]]</f>
        <v>0</v>
      </c>
      <c r="AN63" s="6">
        <f t="shared" si="3"/>
        <v>0</v>
      </c>
      <c r="AP63" s="5">
        <f t="shared" si="18"/>
        <v>0</v>
      </c>
      <c r="AQ63" s="3">
        <f>IF(テーブル504[[#This Row],[レート]]=0,0,$H$7)</f>
        <v>0</v>
      </c>
      <c r="AR63" s="6">
        <f t="shared" si="12"/>
        <v>0</v>
      </c>
      <c r="AS63" s="6">
        <f t="shared" si="13"/>
        <v>0</v>
      </c>
      <c r="AT63" s="81">
        <f>テーブル504[[#This Row],[レート]]*テーブル504[[#This Row],[取引単位]]</f>
        <v>0</v>
      </c>
      <c r="AU63" s="6">
        <f t="shared" si="4"/>
        <v>0</v>
      </c>
      <c r="AW63" s="5">
        <f t="shared" si="19"/>
        <v>0</v>
      </c>
      <c r="AX63" s="3">
        <f>IF(テーブル505[[#This Row],[レート]]=0,0,$I$7)</f>
        <v>0</v>
      </c>
      <c r="AY63" s="6">
        <f t="shared" si="14"/>
        <v>0</v>
      </c>
      <c r="AZ63" s="6">
        <f t="shared" si="15"/>
        <v>0</v>
      </c>
      <c r="BA63" s="81">
        <f>テーブル505[[#This Row],[レート]]*テーブル505[[#This Row],[取引単位]]</f>
        <v>0</v>
      </c>
      <c r="BB63" s="6">
        <f t="shared" si="5"/>
        <v>0</v>
      </c>
    </row>
    <row r="64" spans="3:54" x14ac:dyDescent="0.3">
      <c r="C64" s="37" t="s">
        <v>29</v>
      </c>
      <c r="D64" s="38">
        <f>E5</f>
        <v>2000000</v>
      </c>
      <c r="U64" s="5">
        <f t="shared" si="6"/>
        <v>1408300</v>
      </c>
      <c r="V64" s="3">
        <f>IF(テーブル501[[#This Row],[レート]]=0,0,$E$7)</f>
        <v>0.01</v>
      </c>
      <c r="W64" s="6">
        <f t="shared" si="24"/>
        <v>563.32000000000005</v>
      </c>
      <c r="X64" s="6">
        <f t="shared" si="7"/>
        <v>8083</v>
      </c>
      <c r="Y64" s="81">
        <f>テーブル501[[#This Row],[レート]]*テーブル501[[#This Row],[取引単位]]</f>
        <v>14083</v>
      </c>
      <c r="Z64" s="6">
        <f t="shared" si="1"/>
        <v>5083</v>
      </c>
      <c r="AB64" s="5">
        <f t="shared" si="16"/>
        <v>0</v>
      </c>
      <c r="AC64" s="3">
        <f>IF(テーブル502[[#This Row],[レート]]=0,0,$F$7)</f>
        <v>0</v>
      </c>
      <c r="AD64" s="6">
        <f t="shared" si="8"/>
        <v>0</v>
      </c>
      <c r="AE64" s="6">
        <f t="shared" si="9"/>
        <v>0</v>
      </c>
      <c r="AF64" s="81">
        <f>テーブル502[[#This Row],[レート]]*テーブル502[[#This Row],[取引単位]]</f>
        <v>0</v>
      </c>
      <c r="AG64" s="6">
        <f t="shared" si="2"/>
        <v>0</v>
      </c>
      <c r="AI64" s="5">
        <f t="shared" si="17"/>
        <v>0</v>
      </c>
      <c r="AJ64" s="3">
        <f>IF(テーブル503[[#This Row],[レート]]=0,0,$G$7)</f>
        <v>0</v>
      </c>
      <c r="AK64" s="6">
        <f t="shared" si="10"/>
        <v>0</v>
      </c>
      <c r="AL64" s="6">
        <f t="shared" si="11"/>
        <v>0</v>
      </c>
      <c r="AM64" s="81">
        <f>テーブル503[[#This Row],[レート]]*テーブル503[[#This Row],[取引単位]]</f>
        <v>0</v>
      </c>
      <c r="AN64" s="6">
        <f t="shared" si="3"/>
        <v>0</v>
      </c>
      <c r="AP64" s="5">
        <f t="shared" si="18"/>
        <v>0</v>
      </c>
      <c r="AQ64" s="3">
        <f>IF(テーブル504[[#This Row],[レート]]=0,0,$H$7)</f>
        <v>0</v>
      </c>
      <c r="AR64" s="6">
        <f t="shared" si="12"/>
        <v>0</v>
      </c>
      <c r="AS64" s="6">
        <f t="shared" si="13"/>
        <v>0</v>
      </c>
      <c r="AT64" s="81">
        <f>テーブル504[[#This Row],[レート]]*テーブル504[[#This Row],[取引単位]]</f>
        <v>0</v>
      </c>
      <c r="AU64" s="6">
        <f t="shared" si="4"/>
        <v>0</v>
      </c>
      <c r="AW64" s="5">
        <f t="shared" si="19"/>
        <v>0</v>
      </c>
      <c r="AX64" s="3">
        <f>IF(テーブル505[[#This Row],[レート]]=0,0,$I$7)</f>
        <v>0</v>
      </c>
      <c r="AY64" s="6">
        <f t="shared" si="14"/>
        <v>0</v>
      </c>
      <c r="AZ64" s="6">
        <f t="shared" si="15"/>
        <v>0</v>
      </c>
      <c r="BA64" s="81">
        <f>テーブル505[[#This Row],[レート]]*テーブル505[[#This Row],[取引単位]]</f>
        <v>0</v>
      </c>
      <c r="BB64" s="6">
        <f t="shared" si="5"/>
        <v>0</v>
      </c>
    </row>
    <row r="65" spans="1:54" x14ac:dyDescent="0.3">
      <c r="C65" s="37" t="s">
        <v>30</v>
      </c>
      <c r="D65" s="38">
        <f>IF(G5&gt;0,G6,IF(F5&gt;0,F6,E6))</f>
        <v>1000000</v>
      </c>
      <c r="U65" s="5">
        <f t="shared" si="6"/>
        <v>1398600</v>
      </c>
      <c r="V65" s="3">
        <f>IF(テーブル501[[#This Row],[レート]]=0,0,$E$7)</f>
        <v>0.01</v>
      </c>
      <c r="W65" s="6">
        <f t="shared" si="24"/>
        <v>559.44000000000005</v>
      </c>
      <c r="X65" s="6">
        <f t="shared" si="7"/>
        <v>7986</v>
      </c>
      <c r="Y65" s="81">
        <f>テーブル501[[#This Row],[レート]]*テーブル501[[#This Row],[取引単位]]</f>
        <v>13986</v>
      </c>
      <c r="Z65" s="6">
        <f t="shared" si="1"/>
        <v>4986</v>
      </c>
      <c r="AB65" s="5">
        <f t="shared" si="16"/>
        <v>0</v>
      </c>
      <c r="AC65" s="3">
        <f>IF(テーブル502[[#This Row],[レート]]=0,0,$F$7)</f>
        <v>0</v>
      </c>
      <c r="AD65" s="6">
        <f t="shared" si="8"/>
        <v>0</v>
      </c>
      <c r="AE65" s="6">
        <f t="shared" si="9"/>
        <v>0</v>
      </c>
      <c r="AF65" s="81">
        <f>テーブル502[[#This Row],[レート]]*テーブル502[[#This Row],[取引単位]]</f>
        <v>0</v>
      </c>
      <c r="AG65" s="6">
        <f t="shared" si="2"/>
        <v>0</v>
      </c>
      <c r="AI65" s="5">
        <f t="shared" si="17"/>
        <v>0</v>
      </c>
      <c r="AJ65" s="3">
        <f>IF(テーブル503[[#This Row],[レート]]=0,0,$G$7)</f>
        <v>0</v>
      </c>
      <c r="AK65" s="6">
        <f t="shared" si="10"/>
        <v>0</v>
      </c>
      <c r="AL65" s="6">
        <f t="shared" si="11"/>
        <v>0</v>
      </c>
      <c r="AM65" s="81">
        <f>テーブル503[[#This Row],[レート]]*テーブル503[[#This Row],[取引単位]]</f>
        <v>0</v>
      </c>
      <c r="AN65" s="6">
        <f t="shared" si="3"/>
        <v>0</v>
      </c>
      <c r="AP65" s="5">
        <f t="shared" si="18"/>
        <v>0</v>
      </c>
      <c r="AQ65" s="3">
        <f>IF(テーブル504[[#This Row],[レート]]=0,0,$H$7)</f>
        <v>0</v>
      </c>
      <c r="AR65" s="6">
        <f t="shared" si="12"/>
        <v>0</v>
      </c>
      <c r="AS65" s="6">
        <f t="shared" si="13"/>
        <v>0</v>
      </c>
      <c r="AT65" s="81">
        <f>テーブル504[[#This Row],[レート]]*テーブル504[[#This Row],[取引単位]]</f>
        <v>0</v>
      </c>
      <c r="AU65" s="6">
        <f t="shared" si="4"/>
        <v>0</v>
      </c>
      <c r="AW65" s="5">
        <f t="shared" si="19"/>
        <v>0</v>
      </c>
      <c r="AX65" s="3">
        <f>IF(テーブル505[[#This Row],[レート]]=0,0,$I$7)</f>
        <v>0</v>
      </c>
      <c r="AY65" s="6">
        <f t="shared" si="14"/>
        <v>0</v>
      </c>
      <c r="AZ65" s="6">
        <f t="shared" si="15"/>
        <v>0</v>
      </c>
      <c r="BA65" s="81">
        <f>テーブル505[[#This Row],[レート]]*テーブル505[[#This Row],[取引単位]]</f>
        <v>0</v>
      </c>
      <c r="BB65" s="6">
        <f t="shared" si="5"/>
        <v>0</v>
      </c>
    </row>
    <row r="66" spans="1:54" ht="21" thickBot="1" x14ac:dyDescent="0.35">
      <c r="U66" s="5">
        <f t="shared" si="6"/>
        <v>1388900</v>
      </c>
      <c r="V66" s="3">
        <f>IF(テーブル501[[#This Row],[レート]]=0,0,$E$7)</f>
        <v>0.01</v>
      </c>
      <c r="W66" s="6">
        <f t="shared" si="24"/>
        <v>555.55999999999995</v>
      </c>
      <c r="X66" s="6">
        <f t="shared" si="7"/>
        <v>7889</v>
      </c>
      <c r="Y66" s="81">
        <f>テーブル501[[#This Row],[レート]]*テーブル501[[#This Row],[取引単位]]</f>
        <v>13889</v>
      </c>
      <c r="Z66" s="6">
        <f t="shared" si="1"/>
        <v>4889</v>
      </c>
      <c r="AB66" s="5">
        <f t="shared" si="16"/>
        <v>0</v>
      </c>
      <c r="AC66" s="3">
        <f>IF(テーブル502[[#This Row],[レート]]=0,0,$F$7)</f>
        <v>0</v>
      </c>
      <c r="AD66" s="6">
        <f t="shared" si="8"/>
        <v>0</v>
      </c>
      <c r="AE66" s="6">
        <f t="shared" si="9"/>
        <v>0</v>
      </c>
      <c r="AF66" s="81">
        <f>テーブル502[[#This Row],[レート]]*テーブル502[[#This Row],[取引単位]]</f>
        <v>0</v>
      </c>
      <c r="AG66" s="6">
        <f t="shared" si="2"/>
        <v>0</v>
      </c>
      <c r="AI66" s="5">
        <f t="shared" si="17"/>
        <v>0</v>
      </c>
      <c r="AJ66" s="3">
        <f>IF(テーブル503[[#This Row],[レート]]=0,0,$G$7)</f>
        <v>0</v>
      </c>
      <c r="AK66" s="6">
        <f t="shared" si="10"/>
        <v>0</v>
      </c>
      <c r="AL66" s="6">
        <f t="shared" si="11"/>
        <v>0</v>
      </c>
      <c r="AM66" s="81">
        <f>テーブル503[[#This Row],[レート]]*テーブル503[[#This Row],[取引単位]]</f>
        <v>0</v>
      </c>
      <c r="AN66" s="6">
        <f t="shared" si="3"/>
        <v>0</v>
      </c>
      <c r="AP66" s="5">
        <f t="shared" si="18"/>
        <v>0</v>
      </c>
      <c r="AQ66" s="3">
        <f>IF(テーブル504[[#This Row],[レート]]=0,0,$H$7)</f>
        <v>0</v>
      </c>
      <c r="AR66" s="6">
        <f t="shared" si="12"/>
        <v>0</v>
      </c>
      <c r="AS66" s="6">
        <f t="shared" si="13"/>
        <v>0</v>
      </c>
      <c r="AT66" s="81">
        <f>テーブル504[[#This Row],[レート]]*テーブル504[[#This Row],[取引単位]]</f>
        <v>0</v>
      </c>
      <c r="AU66" s="6">
        <f t="shared" si="4"/>
        <v>0</v>
      </c>
      <c r="AW66" s="5">
        <f t="shared" si="19"/>
        <v>0</v>
      </c>
      <c r="AX66" s="3">
        <f>IF(テーブル505[[#This Row],[レート]]=0,0,$I$7)</f>
        <v>0</v>
      </c>
      <c r="AY66" s="6">
        <f t="shared" si="14"/>
        <v>0</v>
      </c>
      <c r="AZ66" s="6">
        <f t="shared" si="15"/>
        <v>0</v>
      </c>
      <c r="BA66" s="81">
        <f>テーブル505[[#This Row],[レート]]*テーブル505[[#This Row],[取引単位]]</f>
        <v>0</v>
      </c>
      <c r="BB66" s="6">
        <f t="shared" si="5"/>
        <v>0</v>
      </c>
    </row>
    <row r="67" spans="1:54" x14ac:dyDescent="0.3">
      <c r="C67" s="14"/>
      <c r="D67" s="15"/>
      <c r="E67" s="15" t="s">
        <v>84</v>
      </c>
      <c r="F67" s="15" t="s">
        <v>85</v>
      </c>
      <c r="G67" s="15" t="s">
        <v>86</v>
      </c>
      <c r="H67" s="15" t="s">
        <v>75</v>
      </c>
      <c r="I67" s="15" t="s">
        <v>73</v>
      </c>
      <c r="J67" s="16" t="s">
        <v>89</v>
      </c>
      <c r="U67" s="5">
        <f t="shared" si="6"/>
        <v>1379200</v>
      </c>
      <c r="V67" s="3">
        <f>IF(テーブル501[[#This Row],[レート]]=0,0,$E$7)</f>
        <v>0.01</v>
      </c>
      <c r="W67" s="6">
        <f t="shared" ref="W67:W130" si="25">U67*V67/$P$17</f>
        <v>551.67999999999995</v>
      </c>
      <c r="X67" s="6">
        <f t="shared" ref="X67:X130" si="26">(U67-$E$9)*V67</f>
        <v>7792</v>
      </c>
      <c r="Y67" s="81">
        <f>テーブル501[[#This Row],[レート]]*テーブル501[[#This Row],[取引単位]]</f>
        <v>13792</v>
      </c>
      <c r="Z67" s="6">
        <f t="shared" ref="Z67:Z130" si="27">IF(U67&lt;$E$31,0,(U67-$E$31)*V67)</f>
        <v>4792</v>
      </c>
      <c r="AB67" s="5">
        <f t="shared" si="16"/>
        <v>0</v>
      </c>
      <c r="AC67" s="3">
        <f>IF(テーブル502[[#This Row],[レート]]=0,0,$F$7)</f>
        <v>0</v>
      </c>
      <c r="AD67" s="6">
        <f t="shared" si="8"/>
        <v>0</v>
      </c>
      <c r="AE67" s="6">
        <f t="shared" si="9"/>
        <v>0</v>
      </c>
      <c r="AF67" s="81">
        <f>テーブル502[[#This Row],[レート]]*テーブル502[[#This Row],[取引単位]]</f>
        <v>0</v>
      </c>
      <c r="AG67" s="6">
        <f t="shared" ref="AG67:AG130" si="28">IF(AB67&lt;$E$31,0,(AB67-$E$31)*AC67)</f>
        <v>0</v>
      </c>
      <c r="AI67" s="5">
        <f t="shared" si="17"/>
        <v>0</v>
      </c>
      <c r="AJ67" s="3">
        <f>IF(テーブル503[[#This Row],[レート]]=0,0,$G$7)</f>
        <v>0</v>
      </c>
      <c r="AK67" s="6">
        <f t="shared" si="10"/>
        <v>0</v>
      </c>
      <c r="AL67" s="6">
        <f t="shared" si="11"/>
        <v>0</v>
      </c>
      <c r="AM67" s="81">
        <f>テーブル503[[#This Row],[レート]]*テーブル503[[#This Row],[取引単位]]</f>
        <v>0</v>
      </c>
      <c r="AN67" s="6">
        <f t="shared" ref="AN67:AN130" si="29">IF(AI67&lt;$E$31,0,(AI67-$E$31)*AJ67)</f>
        <v>0</v>
      </c>
      <c r="AP67" s="5">
        <f t="shared" si="18"/>
        <v>0</v>
      </c>
      <c r="AQ67" s="3">
        <f>IF(テーブル504[[#This Row],[レート]]=0,0,$H$7)</f>
        <v>0</v>
      </c>
      <c r="AR67" s="6">
        <f t="shared" si="12"/>
        <v>0</v>
      </c>
      <c r="AS67" s="6">
        <f t="shared" si="13"/>
        <v>0</v>
      </c>
      <c r="AT67" s="81">
        <f>テーブル504[[#This Row],[レート]]*テーブル504[[#This Row],[取引単位]]</f>
        <v>0</v>
      </c>
      <c r="AU67" s="6">
        <f t="shared" ref="AU67:AU130" si="30">IF(AP67&lt;$E$31,0,(AP67-$E$31)*AQ67)</f>
        <v>0</v>
      </c>
      <c r="AW67" s="5">
        <f t="shared" si="19"/>
        <v>0</v>
      </c>
      <c r="AX67" s="3">
        <f>IF(テーブル505[[#This Row],[レート]]=0,0,$I$7)</f>
        <v>0</v>
      </c>
      <c r="AY67" s="6">
        <f t="shared" si="14"/>
        <v>0</v>
      </c>
      <c r="AZ67" s="6">
        <f t="shared" si="15"/>
        <v>0</v>
      </c>
      <c r="BA67" s="81">
        <f>テーブル505[[#This Row],[レート]]*テーブル505[[#This Row],[取引単位]]</f>
        <v>0</v>
      </c>
      <c r="BB67" s="6">
        <f t="shared" ref="BB67:BB130" si="31">IF(AW67&lt;$E$31,0,(AW67-$E$31)*AX67)</f>
        <v>0</v>
      </c>
    </row>
    <row r="68" spans="1:54" x14ac:dyDescent="0.3">
      <c r="A68" s="4"/>
      <c r="B68" s="4"/>
      <c r="C68" s="119"/>
      <c r="D68" s="20" t="s">
        <v>87</v>
      </c>
      <c r="E68" s="20">
        <f>テーブル501[[#Totals],[必要証拠金]]</f>
        <v>62418.719999999994</v>
      </c>
      <c r="F68" s="20">
        <f>テーブル502[[#Totals],[必要証拠金]]</f>
        <v>0</v>
      </c>
      <c r="G68" s="20">
        <f>テーブル503[[#Totals],[必要証拠金]]</f>
        <v>0</v>
      </c>
      <c r="H68" s="20">
        <f>テーブル504[[#Totals],[必要証拠金]]</f>
        <v>0</v>
      </c>
      <c r="I68" s="20">
        <f>テーブル505[[#Totals],[必要証拠金]]</f>
        <v>0</v>
      </c>
      <c r="J68" s="21">
        <f>SUM(E68:I68)</f>
        <v>62418.719999999994</v>
      </c>
      <c r="U68" s="5">
        <f t="shared" ref="U68:U131" si="32">IF(U67-$J$59&lt;$F$59,0,U67-$J$59)</f>
        <v>1369500</v>
      </c>
      <c r="V68" s="3">
        <f>IF(テーブル501[[#This Row],[レート]]=0,0,$E$7)</f>
        <v>0.01</v>
      </c>
      <c r="W68" s="6">
        <f t="shared" si="25"/>
        <v>547.79999999999995</v>
      </c>
      <c r="X68" s="6">
        <f t="shared" si="26"/>
        <v>7695</v>
      </c>
      <c r="Y68" s="81">
        <f>テーブル501[[#This Row],[レート]]*テーブル501[[#This Row],[取引単位]]</f>
        <v>13695</v>
      </c>
      <c r="Z68" s="6">
        <f t="shared" si="27"/>
        <v>4695</v>
      </c>
      <c r="AB68" s="5">
        <f t="shared" si="16"/>
        <v>0</v>
      </c>
      <c r="AC68" s="3">
        <f>IF(テーブル502[[#This Row],[レート]]=0,0,$F$7)</f>
        <v>0</v>
      </c>
      <c r="AD68" s="6">
        <f t="shared" ref="AD68:AD131" si="33">AB68*AC68/$P$17</f>
        <v>0</v>
      </c>
      <c r="AE68" s="6">
        <f t="shared" ref="AE68:AE131" si="34">(AB68-$E$9)*AC68</f>
        <v>0</v>
      </c>
      <c r="AF68" s="81">
        <f>テーブル502[[#This Row],[レート]]*テーブル502[[#This Row],[取引単位]]</f>
        <v>0</v>
      </c>
      <c r="AG68" s="6">
        <f t="shared" si="28"/>
        <v>0</v>
      </c>
      <c r="AI68" s="5">
        <f t="shared" si="17"/>
        <v>0</v>
      </c>
      <c r="AJ68" s="3">
        <f>IF(テーブル503[[#This Row],[レート]]=0,0,$G$7)</f>
        <v>0</v>
      </c>
      <c r="AK68" s="6">
        <f t="shared" ref="AK68:AK131" si="35">AI68*AJ68/$P$17</f>
        <v>0</v>
      </c>
      <c r="AL68" s="6">
        <f t="shared" ref="AL68:AL131" si="36">(AI68-$E$9)*AJ68</f>
        <v>0</v>
      </c>
      <c r="AM68" s="81">
        <f>テーブル503[[#This Row],[レート]]*テーブル503[[#This Row],[取引単位]]</f>
        <v>0</v>
      </c>
      <c r="AN68" s="6">
        <f t="shared" si="29"/>
        <v>0</v>
      </c>
      <c r="AP68" s="5">
        <f t="shared" si="18"/>
        <v>0</v>
      </c>
      <c r="AQ68" s="3">
        <f>IF(テーブル504[[#This Row],[レート]]=0,0,$H$7)</f>
        <v>0</v>
      </c>
      <c r="AR68" s="6">
        <f t="shared" ref="AR68:AR131" si="37">AP68*AQ68/$P$17</f>
        <v>0</v>
      </c>
      <c r="AS68" s="6">
        <f t="shared" ref="AS68:AS131" si="38">(AP68-$E$9)*AQ68</f>
        <v>0</v>
      </c>
      <c r="AT68" s="81">
        <f>テーブル504[[#This Row],[レート]]*テーブル504[[#This Row],[取引単位]]</f>
        <v>0</v>
      </c>
      <c r="AU68" s="6">
        <f t="shared" si="30"/>
        <v>0</v>
      </c>
      <c r="AW68" s="5">
        <f t="shared" si="19"/>
        <v>0</v>
      </c>
      <c r="AX68" s="3">
        <f>IF(テーブル505[[#This Row],[レート]]=0,0,$I$7)</f>
        <v>0</v>
      </c>
      <c r="AY68" s="6">
        <f t="shared" ref="AY68:AY131" si="39">AW68*AX68/$P$17</f>
        <v>0</v>
      </c>
      <c r="AZ68" s="6">
        <f t="shared" ref="AZ68:AZ131" si="40">(AW68-$E$9)*AX68</f>
        <v>0</v>
      </c>
      <c r="BA68" s="81">
        <f>テーブル505[[#This Row],[レート]]*テーブル505[[#This Row],[取引単位]]</f>
        <v>0</v>
      </c>
      <c r="BB68" s="6">
        <f t="shared" si="31"/>
        <v>0</v>
      </c>
    </row>
    <row r="69" spans="1:54" x14ac:dyDescent="0.3">
      <c r="A69" s="4"/>
      <c r="B69" s="4"/>
      <c r="C69" s="119"/>
      <c r="D69" s="20" t="s">
        <v>88</v>
      </c>
      <c r="E69" s="20">
        <f>テーブル501[[#Totals],[余裕資金]]</f>
        <v>936468</v>
      </c>
      <c r="F69" s="20">
        <f>テーブル502[[#Totals],[余裕資金]]</f>
        <v>0</v>
      </c>
      <c r="G69" s="20">
        <f>テーブル503[[#Totals],[余裕資金]]</f>
        <v>0</v>
      </c>
      <c r="H69" s="20">
        <f>テーブル504[[#Totals],[余裕資金]]</f>
        <v>0</v>
      </c>
      <c r="I69" s="20">
        <f>テーブル505[[#Totals],[余裕資金]]</f>
        <v>0</v>
      </c>
      <c r="J69" s="21">
        <f>SUM(E69:I69)</f>
        <v>936468</v>
      </c>
      <c r="U69" s="5">
        <f t="shared" si="32"/>
        <v>1359800</v>
      </c>
      <c r="V69" s="3">
        <f>IF(テーブル501[[#This Row],[レート]]=0,0,$E$7)</f>
        <v>0.01</v>
      </c>
      <c r="W69" s="6">
        <f t="shared" si="25"/>
        <v>543.91999999999996</v>
      </c>
      <c r="X69" s="6">
        <f t="shared" si="26"/>
        <v>7598</v>
      </c>
      <c r="Y69" s="81">
        <f>テーブル501[[#This Row],[レート]]*テーブル501[[#This Row],[取引単位]]</f>
        <v>13598</v>
      </c>
      <c r="Z69" s="6">
        <f t="shared" si="27"/>
        <v>4598</v>
      </c>
      <c r="AB69" s="5">
        <f t="shared" ref="AB69:AB132" si="41">IF(AB68-$J$58&lt;$F$58,0,AB68-$J$58)</f>
        <v>0</v>
      </c>
      <c r="AC69" s="3">
        <f>IF(テーブル502[[#This Row],[レート]]=0,0,$F$7)</f>
        <v>0</v>
      </c>
      <c r="AD69" s="6">
        <f t="shared" si="33"/>
        <v>0</v>
      </c>
      <c r="AE69" s="6">
        <f t="shared" si="34"/>
        <v>0</v>
      </c>
      <c r="AF69" s="81">
        <f>テーブル502[[#This Row],[レート]]*テーブル502[[#This Row],[取引単位]]</f>
        <v>0</v>
      </c>
      <c r="AG69" s="6">
        <f t="shared" si="28"/>
        <v>0</v>
      </c>
      <c r="AI69" s="5">
        <f t="shared" ref="AI69:AI132" si="42">IF(AI68-$J$57&lt;$F$57,0,AI68-$J$57)</f>
        <v>0</v>
      </c>
      <c r="AJ69" s="3">
        <f>IF(テーブル503[[#This Row],[レート]]=0,0,$G$7)</f>
        <v>0</v>
      </c>
      <c r="AK69" s="6">
        <f t="shared" si="35"/>
        <v>0</v>
      </c>
      <c r="AL69" s="6">
        <f t="shared" si="36"/>
        <v>0</v>
      </c>
      <c r="AM69" s="81">
        <f>テーブル503[[#This Row],[レート]]*テーブル503[[#This Row],[取引単位]]</f>
        <v>0</v>
      </c>
      <c r="AN69" s="6">
        <f t="shared" si="29"/>
        <v>0</v>
      </c>
      <c r="AP69" s="5">
        <f t="shared" ref="AP69:AP132" si="43">IF(AP68-$J$56&lt;$F$56,0,AP68-$J$56)</f>
        <v>0</v>
      </c>
      <c r="AQ69" s="3">
        <f>IF(テーブル504[[#This Row],[レート]]=0,0,$H$7)</f>
        <v>0</v>
      </c>
      <c r="AR69" s="6">
        <f t="shared" si="37"/>
        <v>0</v>
      </c>
      <c r="AS69" s="6">
        <f t="shared" si="38"/>
        <v>0</v>
      </c>
      <c r="AT69" s="81">
        <f>テーブル504[[#This Row],[レート]]*テーブル504[[#This Row],[取引単位]]</f>
        <v>0</v>
      </c>
      <c r="AU69" s="6">
        <f t="shared" si="30"/>
        <v>0</v>
      </c>
      <c r="AW69" s="5">
        <f t="shared" ref="AW69:AW132" si="44">IF(AW68-$J$55&lt;$F$55,0,AW68-$J$55)</f>
        <v>0</v>
      </c>
      <c r="AX69" s="3">
        <f>IF(テーブル505[[#This Row],[レート]]=0,0,$I$7)</f>
        <v>0</v>
      </c>
      <c r="AY69" s="6">
        <f t="shared" si="39"/>
        <v>0</v>
      </c>
      <c r="AZ69" s="6">
        <f t="shared" si="40"/>
        <v>0</v>
      </c>
      <c r="BA69" s="81">
        <f>テーブル505[[#This Row],[レート]]*テーブル505[[#This Row],[取引単位]]</f>
        <v>0</v>
      </c>
      <c r="BB69" s="6">
        <f t="shared" si="31"/>
        <v>0</v>
      </c>
    </row>
    <row r="70" spans="1:54" x14ac:dyDescent="0.3">
      <c r="A70" s="4"/>
      <c r="B70" s="4"/>
      <c r="C70" s="119"/>
      <c r="D70" s="20" t="s">
        <v>89</v>
      </c>
      <c r="E70" s="20">
        <f>SUM(E68:E69)</f>
        <v>998886.72</v>
      </c>
      <c r="F70" s="20">
        <f t="shared" ref="F70:J72" si="45">SUM(F68:F69)</f>
        <v>0</v>
      </c>
      <c r="G70" s="20">
        <f t="shared" si="45"/>
        <v>0</v>
      </c>
      <c r="H70" s="20">
        <f t="shared" si="45"/>
        <v>0</v>
      </c>
      <c r="I70" s="20">
        <f t="shared" si="45"/>
        <v>0</v>
      </c>
      <c r="J70" s="21">
        <f t="shared" si="45"/>
        <v>998886.72</v>
      </c>
      <c r="U70" s="5">
        <f t="shared" si="32"/>
        <v>1350100</v>
      </c>
      <c r="V70" s="3">
        <f>IF(テーブル501[[#This Row],[レート]]=0,0,$E$7)</f>
        <v>0.01</v>
      </c>
      <c r="W70" s="6">
        <f t="shared" si="25"/>
        <v>540.04</v>
      </c>
      <c r="X70" s="6">
        <f t="shared" si="26"/>
        <v>7501</v>
      </c>
      <c r="Y70" s="81">
        <f>テーブル501[[#This Row],[レート]]*テーブル501[[#This Row],[取引単位]]</f>
        <v>13501</v>
      </c>
      <c r="Z70" s="6">
        <f t="shared" si="27"/>
        <v>4501</v>
      </c>
      <c r="AB70" s="5">
        <f t="shared" si="41"/>
        <v>0</v>
      </c>
      <c r="AC70" s="3">
        <f>IF(テーブル502[[#This Row],[レート]]=0,0,$F$7)</f>
        <v>0</v>
      </c>
      <c r="AD70" s="6">
        <f t="shared" si="33"/>
        <v>0</v>
      </c>
      <c r="AE70" s="6">
        <f t="shared" si="34"/>
        <v>0</v>
      </c>
      <c r="AF70" s="81">
        <f>テーブル502[[#This Row],[レート]]*テーブル502[[#This Row],[取引単位]]</f>
        <v>0</v>
      </c>
      <c r="AG70" s="6">
        <f t="shared" si="28"/>
        <v>0</v>
      </c>
      <c r="AI70" s="5">
        <f t="shared" si="42"/>
        <v>0</v>
      </c>
      <c r="AJ70" s="3">
        <f>IF(テーブル503[[#This Row],[レート]]=0,0,$G$7)</f>
        <v>0</v>
      </c>
      <c r="AK70" s="6">
        <f t="shared" si="35"/>
        <v>0</v>
      </c>
      <c r="AL70" s="6">
        <f t="shared" si="36"/>
        <v>0</v>
      </c>
      <c r="AM70" s="81">
        <f>テーブル503[[#This Row],[レート]]*テーブル503[[#This Row],[取引単位]]</f>
        <v>0</v>
      </c>
      <c r="AN70" s="6">
        <f t="shared" si="29"/>
        <v>0</v>
      </c>
      <c r="AP70" s="5">
        <f t="shared" si="43"/>
        <v>0</v>
      </c>
      <c r="AQ70" s="3">
        <f>IF(テーブル504[[#This Row],[レート]]=0,0,$H$7)</f>
        <v>0</v>
      </c>
      <c r="AR70" s="6">
        <f t="shared" si="37"/>
        <v>0</v>
      </c>
      <c r="AS70" s="6">
        <f t="shared" si="38"/>
        <v>0</v>
      </c>
      <c r="AT70" s="81">
        <f>テーブル504[[#This Row],[レート]]*テーブル504[[#This Row],[取引単位]]</f>
        <v>0</v>
      </c>
      <c r="AU70" s="6">
        <f t="shared" si="30"/>
        <v>0</v>
      </c>
      <c r="AW70" s="5">
        <f t="shared" si="44"/>
        <v>0</v>
      </c>
      <c r="AX70" s="3">
        <f>IF(テーブル505[[#This Row],[レート]]=0,0,$I$7)</f>
        <v>0</v>
      </c>
      <c r="AY70" s="6">
        <f t="shared" si="39"/>
        <v>0</v>
      </c>
      <c r="AZ70" s="6">
        <f t="shared" si="40"/>
        <v>0</v>
      </c>
      <c r="BA70" s="81">
        <f>テーブル505[[#This Row],[レート]]*テーブル505[[#This Row],[取引単位]]</f>
        <v>0</v>
      </c>
      <c r="BB70" s="6">
        <f t="shared" si="31"/>
        <v>0</v>
      </c>
    </row>
    <row r="71" spans="1:54" x14ac:dyDescent="0.3">
      <c r="A71" s="4"/>
      <c r="B71" s="4"/>
      <c r="C71" s="119"/>
      <c r="D71" s="20"/>
      <c r="E71" s="20"/>
      <c r="F71" s="20"/>
      <c r="G71" s="20"/>
      <c r="H71" s="20"/>
      <c r="I71" s="20"/>
      <c r="J71" s="21"/>
      <c r="U71" s="5">
        <f t="shared" si="32"/>
        <v>1340400</v>
      </c>
      <c r="V71" s="3">
        <f>IF(テーブル501[[#This Row],[レート]]=0,0,$E$7)</f>
        <v>0.01</v>
      </c>
      <c r="W71" s="6">
        <f t="shared" si="25"/>
        <v>536.16</v>
      </c>
      <c r="X71" s="6">
        <f t="shared" si="26"/>
        <v>7404</v>
      </c>
      <c r="Y71" s="81">
        <f>テーブル501[[#This Row],[レート]]*テーブル501[[#This Row],[取引単位]]</f>
        <v>13404</v>
      </c>
      <c r="Z71" s="6">
        <f t="shared" si="27"/>
        <v>4404</v>
      </c>
      <c r="AB71" s="5">
        <f t="shared" si="41"/>
        <v>0</v>
      </c>
      <c r="AC71" s="3">
        <f>IF(テーブル502[[#This Row],[レート]]=0,0,$F$7)</f>
        <v>0</v>
      </c>
      <c r="AD71" s="6">
        <f t="shared" si="33"/>
        <v>0</v>
      </c>
      <c r="AE71" s="6">
        <f t="shared" si="34"/>
        <v>0</v>
      </c>
      <c r="AF71" s="81">
        <f>テーブル502[[#This Row],[レート]]*テーブル502[[#This Row],[取引単位]]</f>
        <v>0</v>
      </c>
      <c r="AG71" s="6">
        <f t="shared" si="28"/>
        <v>0</v>
      </c>
      <c r="AI71" s="5">
        <f t="shared" si="42"/>
        <v>0</v>
      </c>
      <c r="AJ71" s="3">
        <f>IF(テーブル503[[#This Row],[レート]]=0,0,$G$7)</f>
        <v>0</v>
      </c>
      <c r="AK71" s="6">
        <f t="shared" si="35"/>
        <v>0</v>
      </c>
      <c r="AL71" s="6">
        <f t="shared" si="36"/>
        <v>0</v>
      </c>
      <c r="AM71" s="81">
        <f>テーブル503[[#This Row],[レート]]*テーブル503[[#This Row],[取引単位]]</f>
        <v>0</v>
      </c>
      <c r="AN71" s="6">
        <f t="shared" si="29"/>
        <v>0</v>
      </c>
      <c r="AP71" s="5">
        <f t="shared" si="43"/>
        <v>0</v>
      </c>
      <c r="AQ71" s="3">
        <f>IF(テーブル504[[#This Row],[レート]]=0,0,$H$7)</f>
        <v>0</v>
      </c>
      <c r="AR71" s="6">
        <f t="shared" si="37"/>
        <v>0</v>
      </c>
      <c r="AS71" s="6">
        <f t="shared" si="38"/>
        <v>0</v>
      </c>
      <c r="AT71" s="81">
        <f>テーブル504[[#This Row],[レート]]*テーブル504[[#This Row],[取引単位]]</f>
        <v>0</v>
      </c>
      <c r="AU71" s="6">
        <f t="shared" si="30"/>
        <v>0</v>
      </c>
      <c r="AW71" s="5">
        <f t="shared" si="44"/>
        <v>0</v>
      </c>
      <c r="AX71" s="3">
        <f>IF(テーブル505[[#This Row],[レート]]=0,0,$I$7)</f>
        <v>0</v>
      </c>
      <c r="AY71" s="6">
        <f t="shared" si="39"/>
        <v>0</v>
      </c>
      <c r="AZ71" s="6">
        <f t="shared" si="40"/>
        <v>0</v>
      </c>
      <c r="BA71" s="81">
        <f>テーブル505[[#This Row],[レート]]*テーブル505[[#This Row],[取引単位]]</f>
        <v>0</v>
      </c>
      <c r="BB71" s="6">
        <f t="shared" si="31"/>
        <v>0</v>
      </c>
    </row>
    <row r="72" spans="1:54" x14ac:dyDescent="0.3">
      <c r="A72" s="4"/>
      <c r="B72" s="4"/>
      <c r="C72" s="119"/>
      <c r="D72" s="20" t="s">
        <v>94</v>
      </c>
      <c r="E72" s="20">
        <f>テーブル501[[#Totals],[レバレッジ計算用]]</f>
        <v>1560468</v>
      </c>
      <c r="F72" s="20">
        <f>テーブル502[[#Totals],[レバレッジ計算用]]</f>
        <v>0</v>
      </c>
      <c r="G72" s="20">
        <f>テーブル503[[#Totals],[レバレッジ計算用]]</f>
        <v>0</v>
      </c>
      <c r="H72" s="20">
        <f>テーブル504[[#Totals],[レバレッジ計算用]]</f>
        <v>0</v>
      </c>
      <c r="I72" s="20">
        <f>テーブル505[[#Totals],[レバレッジ計算用]]</f>
        <v>0</v>
      </c>
      <c r="J72" s="21">
        <f t="shared" si="45"/>
        <v>998886.72</v>
      </c>
      <c r="U72" s="5">
        <f t="shared" si="32"/>
        <v>1330700</v>
      </c>
      <c r="V72" s="3">
        <f>IF(テーブル501[[#This Row],[レート]]=0,0,$E$7)</f>
        <v>0.01</v>
      </c>
      <c r="W72" s="6">
        <f t="shared" si="25"/>
        <v>532.28</v>
      </c>
      <c r="X72" s="6">
        <f t="shared" si="26"/>
        <v>7307</v>
      </c>
      <c r="Y72" s="81">
        <f>テーブル501[[#This Row],[レート]]*テーブル501[[#This Row],[取引単位]]</f>
        <v>13307</v>
      </c>
      <c r="Z72" s="6">
        <f t="shared" si="27"/>
        <v>4307</v>
      </c>
      <c r="AB72" s="5">
        <f t="shared" si="41"/>
        <v>0</v>
      </c>
      <c r="AC72" s="3">
        <f>IF(テーブル502[[#This Row],[レート]]=0,0,$F$7)</f>
        <v>0</v>
      </c>
      <c r="AD72" s="6">
        <f t="shared" si="33"/>
        <v>0</v>
      </c>
      <c r="AE72" s="6">
        <f t="shared" si="34"/>
        <v>0</v>
      </c>
      <c r="AF72" s="81">
        <f>テーブル502[[#This Row],[レート]]*テーブル502[[#This Row],[取引単位]]</f>
        <v>0</v>
      </c>
      <c r="AG72" s="6">
        <f t="shared" si="28"/>
        <v>0</v>
      </c>
      <c r="AI72" s="5">
        <f t="shared" si="42"/>
        <v>0</v>
      </c>
      <c r="AJ72" s="3">
        <f>IF(テーブル503[[#This Row],[レート]]=0,0,$G$7)</f>
        <v>0</v>
      </c>
      <c r="AK72" s="6">
        <f t="shared" si="35"/>
        <v>0</v>
      </c>
      <c r="AL72" s="6">
        <f t="shared" si="36"/>
        <v>0</v>
      </c>
      <c r="AM72" s="81">
        <f>テーブル503[[#This Row],[レート]]*テーブル503[[#This Row],[取引単位]]</f>
        <v>0</v>
      </c>
      <c r="AN72" s="6">
        <f t="shared" si="29"/>
        <v>0</v>
      </c>
      <c r="AP72" s="5">
        <f t="shared" si="43"/>
        <v>0</v>
      </c>
      <c r="AQ72" s="3">
        <f>IF(テーブル504[[#This Row],[レート]]=0,0,$H$7)</f>
        <v>0</v>
      </c>
      <c r="AR72" s="6">
        <f t="shared" si="37"/>
        <v>0</v>
      </c>
      <c r="AS72" s="6">
        <f t="shared" si="38"/>
        <v>0</v>
      </c>
      <c r="AT72" s="81">
        <f>テーブル504[[#This Row],[レート]]*テーブル504[[#This Row],[取引単位]]</f>
        <v>0</v>
      </c>
      <c r="AU72" s="6">
        <f t="shared" si="30"/>
        <v>0</v>
      </c>
      <c r="AW72" s="5">
        <f t="shared" si="44"/>
        <v>0</v>
      </c>
      <c r="AX72" s="3">
        <f>IF(テーブル505[[#This Row],[レート]]=0,0,$I$7)</f>
        <v>0</v>
      </c>
      <c r="AY72" s="6">
        <f t="shared" si="39"/>
        <v>0</v>
      </c>
      <c r="AZ72" s="6">
        <f t="shared" si="40"/>
        <v>0</v>
      </c>
      <c r="BA72" s="81">
        <f>テーブル505[[#This Row],[レート]]*テーブル505[[#This Row],[取引単位]]</f>
        <v>0</v>
      </c>
      <c r="BB72" s="6">
        <f t="shared" si="31"/>
        <v>0</v>
      </c>
    </row>
    <row r="73" spans="1:54" ht="21" thickBot="1" x14ac:dyDescent="0.35">
      <c r="C73" s="120"/>
      <c r="D73" s="121" t="s">
        <v>93</v>
      </c>
      <c r="E73" s="121">
        <f>テーブル501[[#Totals],[含み損試算]]</f>
        <v>624468</v>
      </c>
      <c r="F73" s="121">
        <f>テーブル502[[#Totals],[含み損試算]]</f>
        <v>0</v>
      </c>
      <c r="G73" s="121">
        <f>テーブル503[[#Totals],[含み損試算]]</f>
        <v>0</v>
      </c>
      <c r="H73" s="121">
        <f>テーブル504[[#Totals],[含み損試算]]</f>
        <v>0</v>
      </c>
      <c r="I73" s="121">
        <f>テーブル505[[#Totals],[含み損試算]]</f>
        <v>0</v>
      </c>
      <c r="J73" s="122">
        <f>SUM(E73:I73)</f>
        <v>624468</v>
      </c>
      <c r="U73" s="5">
        <f t="shared" si="32"/>
        <v>1321000</v>
      </c>
      <c r="V73" s="3">
        <f>IF(テーブル501[[#This Row],[レート]]=0,0,$E$7)</f>
        <v>0.01</v>
      </c>
      <c r="W73" s="6">
        <f t="shared" si="25"/>
        <v>528.4</v>
      </c>
      <c r="X73" s="6">
        <f t="shared" si="26"/>
        <v>7210</v>
      </c>
      <c r="Y73" s="81">
        <f>テーブル501[[#This Row],[レート]]*テーブル501[[#This Row],[取引単位]]</f>
        <v>13210</v>
      </c>
      <c r="Z73" s="6">
        <f t="shared" si="27"/>
        <v>4210</v>
      </c>
      <c r="AB73" s="5">
        <f t="shared" si="41"/>
        <v>0</v>
      </c>
      <c r="AC73" s="3">
        <f>IF(テーブル502[[#This Row],[レート]]=0,0,$F$7)</f>
        <v>0</v>
      </c>
      <c r="AD73" s="6">
        <f t="shared" si="33"/>
        <v>0</v>
      </c>
      <c r="AE73" s="6">
        <f t="shared" si="34"/>
        <v>0</v>
      </c>
      <c r="AF73" s="81">
        <f>テーブル502[[#This Row],[レート]]*テーブル502[[#This Row],[取引単位]]</f>
        <v>0</v>
      </c>
      <c r="AG73" s="6">
        <f t="shared" si="28"/>
        <v>0</v>
      </c>
      <c r="AI73" s="5">
        <f t="shared" si="42"/>
        <v>0</v>
      </c>
      <c r="AJ73" s="3">
        <f>IF(テーブル503[[#This Row],[レート]]=0,0,$G$7)</f>
        <v>0</v>
      </c>
      <c r="AK73" s="6">
        <f t="shared" si="35"/>
        <v>0</v>
      </c>
      <c r="AL73" s="6">
        <f t="shared" si="36"/>
        <v>0</v>
      </c>
      <c r="AM73" s="81">
        <f>テーブル503[[#This Row],[レート]]*テーブル503[[#This Row],[取引単位]]</f>
        <v>0</v>
      </c>
      <c r="AN73" s="6">
        <f t="shared" si="29"/>
        <v>0</v>
      </c>
      <c r="AP73" s="5">
        <f t="shared" si="43"/>
        <v>0</v>
      </c>
      <c r="AQ73" s="3">
        <f>IF(テーブル504[[#This Row],[レート]]=0,0,$H$7)</f>
        <v>0</v>
      </c>
      <c r="AR73" s="6">
        <f t="shared" si="37"/>
        <v>0</v>
      </c>
      <c r="AS73" s="6">
        <f t="shared" si="38"/>
        <v>0</v>
      </c>
      <c r="AT73" s="81">
        <f>テーブル504[[#This Row],[レート]]*テーブル504[[#This Row],[取引単位]]</f>
        <v>0</v>
      </c>
      <c r="AU73" s="6">
        <f t="shared" si="30"/>
        <v>0</v>
      </c>
      <c r="AW73" s="5">
        <f t="shared" si="44"/>
        <v>0</v>
      </c>
      <c r="AX73" s="3">
        <f>IF(テーブル505[[#This Row],[レート]]=0,0,$I$7)</f>
        <v>0</v>
      </c>
      <c r="AY73" s="6">
        <f t="shared" si="39"/>
        <v>0</v>
      </c>
      <c r="AZ73" s="6">
        <f t="shared" si="40"/>
        <v>0</v>
      </c>
      <c r="BA73" s="81">
        <f>テーブル505[[#This Row],[レート]]*テーブル505[[#This Row],[取引単位]]</f>
        <v>0</v>
      </c>
      <c r="BB73" s="6">
        <f t="shared" si="31"/>
        <v>0</v>
      </c>
    </row>
    <row r="74" spans="1:54" x14ac:dyDescent="0.3">
      <c r="U74" s="5">
        <f t="shared" si="32"/>
        <v>1311300</v>
      </c>
      <c r="V74" s="3">
        <f>IF(テーブル501[[#This Row],[レート]]=0,0,$E$7)</f>
        <v>0.01</v>
      </c>
      <c r="W74" s="6">
        <f t="shared" si="25"/>
        <v>524.52</v>
      </c>
      <c r="X74" s="6">
        <f t="shared" si="26"/>
        <v>7113</v>
      </c>
      <c r="Y74" s="81">
        <f>テーブル501[[#This Row],[レート]]*テーブル501[[#This Row],[取引単位]]</f>
        <v>13113</v>
      </c>
      <c r="Z74" s="6">
        <f t="shared" si="27"/>
        <v>4113</v>
      </c>
      <c r="AB74" s="5">
        <f t="shared" si="41"/>
        <v>0</v>
      </c>
      <c r="AC74" s="3">
        <f>IF(テーブル502[[#This Row],[レート]]=0,0,$F$7)</f>
        <v>0</v>
      </c>
      <c r="AD74" s="6">
        <f t="shared" si="33"/>
        <v>0</v>
      </c>
      <c r="AE74" s="6">
        <f t="shared" si="34"/>
        <v>0</v>
      </c>
      <c r="AF74" s="81">
        <f>テーブル502[[#This Row],[レート]]*テーブル502[[#This Row],[取引単位]]</f>
        <v>0</v>
      </c>
      <c r="AG74" s="6">
        <f t="shared" si="28"/>
        <v>0</v>
      </c>
      <c r="AI74" s="5">
        <f t="shared" si="42"/>
        <v>0</v>
      </c>
      <c r="AJ74" s="3">
        <f>IF(テーブル503[[#This Row],[レート]]=0,0,$G$7)</f>
        <v>0</v>
      </c>
      <c r="AK74" s="6">
        <f t="shared" si="35"/>
        <v>0</v>
      </c>
      <c r="AL74" s="6">
        <f t="shared" si="36"/>
        <v>0</v>
      </c>
      <c r="AM74" s="81">
        <f>テーブル503[[#This Row],[レート]]*テーブル503[[#This Row],[取引単位]]</f>
        <v>0</v>
      </c>
      <c r="AN74" s="6">
        <f t="shared" si="29"/>
        <v>0</v>
      </c>
      <c r="AP74" s="5">
        <f t="shared" si="43"/>
        <v>0</v>
      </c>
      <c r="AQ74" s="3">
        <f>IF(テーブル504[[#This Row],[レート]]=0,0,$H$7)</f>
        <v>0</v>
      </c>
      <c r="AR74" s="6">
        <f t="shared" si="37"/>
        <v>0</v>
      </c>
      <c r="AS74" s="6">
        <f t="shared" si="38"/>
        <v>0</v>
      </c>
      <c r="AT74" s="81">
        <f>テーブル504[[#This Row],[レート]]*テーブル504[[#This Row],[取引単位]]</f>
        <v>0</v>
      </c>
      <c r="AU74" s="6">
        <f t="shared" si="30"/>
        <v>0</v>
      </c>
      <c r="AW74" s="5">
        <f t="shared" si="44"/>
        <v>0</v>
      </c>
      <c r="AX74" s="3">
        <f>IF(テーブル505[[#This Row],[レート]]=0,0,$I$7)</f>
        <v>0</v>
      </c>
      <c r="AY74" s="6">
        <f t="shared" si="39"/>
        <v>0</v>
      </c>
      <c r="AZ74" s="6">
        <f t="shared" si="40"/>
        <v>0</v>
      </c>
      <c r="BA74" s="81">
        <f>テーブル505[[#This Row],[レート]]*テーブル505[[#This Row],[取引単位]]</f>
        <v>0</v>
      </c>
      <c r="BB74" s="6">
        <f t="shared" si="31"/>
        <v>0</v>
      </c>
    </row>
    <row r="75" spans="1:54" x14ac:dyDescent="0.3">
      <c r="U75" s="5">
        <f t="shared" si="32"/>
        <v>1301600</v>
      </c>
      <c r="V75" s="3">
        <f>IF(テーブル501[[#This Row],[レート]]=0,0,$E$7)</f>
        <v>0.01</v>
      </c>
      <c r="W75" s="6">
        <f t="shared" si="25"/>
        <v>520.64</v>
      </c>
      <c r="X75" s="6">
        <f t="shared" si="26"/>
        <v>7016</v>
      </c>
      <c r="Y75" s="81">
        <f>テーブル501[[#This Row],[レート]]*テーブル501[[#This Row],[取引単位]]</f>
        <v>13016</v>
      </c>
      <c r="Z75" s="6">
        <f t="shared" si="27"/>
        <v>4016</v>
      </c>
      <c r="AB75" s="5">
        <f t="shared" si="41"/>
        <v>0</v>
      </c>
      <c r="AC75" s="3">
        <f>IF(テーブル502[[#This Row],[レート]]=0,0,$F$7)</f>
        <v>0</v>
      </c>
      <c r="AD75" s="6">
        <f t="shared" si="33"/>
        <v>0</v>
      </c>
      <c r="AE75" s="6">
        <f t="shared" si="34"/>
        <v>0</v>
      </c>
      <c r="AF75" s="81">
        <f>テーブル502[[#This Row],[レート]]*テーブル502[[#This Row],[取引単位]]</f>
        <v>0</v>
      </c>
      <c r="AG75" s="6">
        <f t="shared" si="28"/>
        <v>0</v>
      </c>
      <c r="AI75" s="5">
        <f t="shared" si="42"/>
        <v>0</v>
      </c>
      <c r="AJ75" s="3">
        <f>IF(テーブル503[[#This Row],[レート]]=0,0,$G$7)</f>
        <v>0</v>
      </c>
      <c r="AK75" s="6">
        <f t="shared" si="35"/>
        <v>0</v>
      </c>
      <c r="AL75" s="6">
        <f t="shared" si="36"/>
        <v>0</v>
      </c>
      <c r="AM75" s="81">
        <f>テーブル503[[#This Row],[レート]]*テーブル503[[#This Row],[取引単位]]</f>
        <v>0</v>
      </c>
      <c r="AN75" s="6">
        <f t="shared" si="29"/>
        <v>0</v>
      </c>
      <c r="AP75" s="5">
        <f t="shared" si="43"/>
        <v>0</v>
      </c>
      <c r="AQ75" s="3">
        <f>IF(テーブル504[[#This Row],[レート]]=0,0,$H$7)</f>
        <v>0</v>
      </c>
      <c r="AR75" s="6">
        <f t="shared" si="37"/>
        <v>0</v>
      </c>
      <c r="AS75" s="6">
        <f t="shared" si="38"/>
        <v>0</v>
      </c>
      <c r="AT75" s="81">
        <f>テーブル504[[#This Row],[レート]]*テーブル504[[#This Row],[取引単位]]</f>
        <v>0</v>
      </c>
      <c r="AU75" s="6">
        <f t="shared" si="30"/>
        <v>0</v>
      </c>
      <c r="AW75" s="5">
        <f t="shared" si="44"/>
        <v>0</v>
      </c>
      <c r="AX75" s="3">
        <f>IF(テーブル505[[#This Row],[レート]]=0,0,$I$7)</f>
        <v>0</v>
      </c>
      <c r="AY75" s="6">
        <f t="shared" si="39"/>
        <v>0</v>
      </c>
      <c r="AZ75" s="6">
        <f t="shared" si="40"/>
        <v>0</v>
      </c>
      <c r="BA75" s="81">
        <f>テーブル505[[#This Row],[レート]]*テーブル505[[#This Row],[取引単位]]</f>
        <v>0</v>
      </c>
      <c r="BB75" s="6">
        <f t="shared" si="31"/>
        <v>0</v>
      </c>
    </row>
    <row r="76" spans="1:54" x14ac:dyDescent="0.3">
      <c r="U76" s="5">
        <f t="shared" si="32"/>
        <v>1291900</v>
      </c>
      <c r="V76" s="3">
        <f>IF(テーブル501[[#This Row],[レート]]=0,0,$E$7)</f>
        <v>0.01</v>
      </c>
      <c r="W76" s="6">
        <f t="shared" si="25"/>
        <v>516.76</v>
      </c>
      <c r="X76" s="6">
        <f t="shared" si="26"/>
        <v>6919</v>
      </c>
      <c r="Y76" s="81">
        <f>テーブル501[[#This Row],[レート]]*テーブル501[[#This Row],[取引単位]]</f>
        <v>12919</v>
      </c>
      <c r="Z76" s="6">
        <f t="shared" si="27"/>
        <v>3919</v>
      </c>
      <c r="AB76" s="5">
        <f t="shared" si="41"/>
        <v>0</v>
      </c>
      <c r="AC76" s="3">
        <f>IF(テーブル502[[#This Row],[レート]]=0,0,$F$7)</f>
        <v>0</v>
      </c>
      <c r="AD76" s="6">
        <f t="shared" si="33"/>
        <v>0</v>
      </c>
      <c r="AE76" s="6">
        <f t="shared" si="34"/>
        <v>0</v>
      </c>
      <c r="AF76" s="81">
        <f>テーブル502[[#This Row],[レート]]*テーブル502[[#This Row],[取引単位]]</f>
        <v>0</v>
      </c>
      <c r="AG76" s="6">
        <f t="shared" si="28"/>
        <v>0</v>
      </c>
      <c r="AI76" s="5">
        <f t="shared" si="42"/>
        <v>0</v>
      </c>
      <c r="AJ76" s="3">
        <f>IF(テーブル503[[#This Row],[レート]]=0,0,$G$7)</f>
        <v>0</v>
      </c>
      <c r="AK76" s="6">
        <f t="shared" si="35"/>
        <v>0</v>
      </c>
      <c r="AL76" s="6">
        <f t="shared" si="36"/>
        <v>0</v>
      </c>
      <c r="AM76" s="81">
        <f>テーブル503[[#This Row],[レート]]*テーブル503[[#This Row],[取引単位]]</f>
        <v>0</v>
      </c>
      <c r="AN76" s="6">
        <f t="shared" si="29"/>
        <v>0</v>
      </c>
      <c r="AP76" s="5">
        <f t="shared" si="43"/>
        <v>0</v>
      </c>
      <c r="AQ76" s="3">
        <f>IF(テーブル504[[#This Row],[レート]]=0,0,$H$7)</f>
        <v>0</v>
      </c>
      <c r="AR76" s="6">
        <f t="shared" si="37"/>
        <v>0</v>
      </c>
      <c r="AS76" s="6">
        <f t="shared" si="38"/>
        <v>0</v>
      </c>
      <c r="AT76" s="81">
        <f>テーブル504[[#This Row],[レート]]*テーブル504[[#This Row],[取引単位]]</f>
        <v>0</v>
      </c>
      <c r="AU76" s="6">
        <f t="shared" si="30"/>
        <v>0</v>
      </c>
      <c r="AW76" s="5">
        <f t="shared" si="44"/>
        <v>0</v>
      </c>
      <c r="AX76" s="3">
        <f>IF(テーブル505[[#This Row],[レート]]=0,0,$I$7)</f>
        <v>0</v>
      </c>
      <c r="AY76" s="6">
        <f t="shared" si="39"/>
        <v>0</v>
      </c>
      <c r="AZ76" s="6">
        <f t="shared" si="40"/>
        <v>0</v>
      </c>
      <c r="BA76" s="81">
        <f>テーブル505[[#This Row],[レート]]*テーブル505[[#This Row],[取引単位]]</f>
        <v>0</v>
      </c>
      <c r="BB76" s="6">
        <f t="shared" si="31"/>
        <v>0</v>
      </c>
    </row>
    <row r="77" spans="1:54" x14ac:dyDescent="0.3">
      <c r="U77" s="5">
        <f t="shared" si="32"/>
        <v>1282200</v>
      </c>
      <c r="V77" s="3">
        <f>IF(テーブル501[[#This Row],[レート]]=0,0,$E$7)</f>
        <v>0.01</v>
      </c>
      <c r="W77" s="6">
        <f t="shared" si="25"/>
        <v>512.88</v>
      </c>
      <c r="X77" s="6">
        <f t="shared" si="26"/>
        <v>6822</v>
      </c>
      <c r="Y77" s="81">
        <f>テーブル501[[#This Row],[レート]]*テーブル501[[#This Row],[取引単位]]</f>
        <v>12822</v>
      </c>
      <c r="Z77" s="6">
        <f t="shared" si="27"/>
        <v>3822</v>
      </c>
      <c r="AB77" s="5">
        <f t="shared" si="41"/>
        <v>0</v>
      </c>
      <c r="AC77" s="3">
        <f>IF(テーブル502[[#This Row],[レート]]=0,0,$F$7)</f>
        <v>0</v>
      </c>
      <c r="AD77" s="6">
        <f t="shared" si="33"/>
        <v>0</v>
      </c>
      <c r="AE77" s="6">
        <f t="shared" si="34"/>
        <v>0</v>
      </c>
      <c r="AF77" s="81">
        <f>テーブル502[[#This Row],[レート]]*テーブル502[[#This Row],[取引単位]]</f>
        <v>0</v>
      </c>
      <c r="AG77" s="6">
        <f t="shared" si="28"/>
        <v>0</v>
      </c>
      <c r="AI77" s="5">
        <f t="shared" si="42"/>
        <v>0</v>
      </c>
      <c r="AJ77" s="3">
        <f>IF(テーブル503[[#This Row],[レート]]=0,0,$G$7)</f>
        <v>0</v>
      </c>
      <c r="AK77" s="6">
        <f t="shared" si="35"/>
        <v>0</v>
      </c>
      <c r="AL77" s="6">
        <f t="shared" si="36"/>
        <v>0</v>
      </c>
      <c r="AM77" s="81">
        <f>テーブル503[[#This Row],[レート]]*テーブル503[[#This Row],[取引単位]]</f>
        <v>0</v>
      </c>
      <c r="AN77" s="6">
        <f t="shared" si="29"/>
        <v>0</v>
      </c>
      <c r="AP77" s="5">
        <f t="shared" si="43"/>
        <v>0</v>
      </c>
      <c r="AQ77" s="3">
        <f>IF(テーブル504[[#This Row],[レート]]=0,0,$H$7)</f>
        <v>0</v>
      </c>
      <c r="AR77" s="6">
        <f t="shared" si="37"/>
        <v>0</v>
      </c>
      <c r="AS77" s="6">
        <f t="shared" si="38"/>
        <v>0</v>
      </c>
      <c r="AT77" s="81">
        <f>テーブル504[[#This Row],[レート]]*テーブル504[[#This Row],[取引単位]]</f>
        <v>0</v>
      </c>
      <c r="AU77" s="6">
        <f t="shared" si="30"/>
        <v>0</v>
      </c>
      <c r="AW77" s="5">
        <f t="shared" si="44"/>
        <v>0</v>
      </c>
      <c r="AX77" s="3">
        <f>IF(テーブル505[[#This Row],[レート]]=0,0,$I$7)</f>
        <v>0</v>
      </c>
      <c r="AY77" s="6">
        <f t="shared" si="39"/>
        <v>0</v>
      </c>
      <c r="AZ77" s="6">
        <f t="shared" si="40"/>
        <v>0</v>
      </c>
      <c r="BA77" s="81">
        <f>テーブル505[[#This Row],[レート]]*テーブル505[[#This Row],[取引単位]]</f>
        <v>0</v>
      </c>
      <c r="BB77" s="6">
        <f t="shared" si="31"/>
        <v>0</v>
      </c>
    </row>
    <row r="78" spans="1:54" x14ac:dyDescent="0.3">
      <c r="U78" s="5">
        <f t="shared" si="32"/>
        <v>1272500</v>
      </c>
      <c r="V78" s="3">
        <f>IF(テーブル501[[#This Row],[レート]]=0,0,$E$7)</f>
        <v>0.01</v>
      </c>
      <c r="W78" s="6">
        <f t="shared" si="25"/>
        <v>509</v>
      </c>
      <c r="X78" s="6">
        <f t="shared" si="26"/>
        <v>6725</v>
      </c>
      <c r="Y78" s="81">
        <f>テーブル501[[#This Row],[レート]]*テーブル501[[#This Row],[取引単位]]</f>
        <v>12725</v>
      </c>
      <c r="Z78" s="6">
        <f t="shared" si="27"/>
        <v>3725</v>
      </c>
      <c r="AB78" s="5">
        <f t="shared" si="41"/>
        <v>0</v>
      </c>
      <c r="AC78" s="3">
        <f>IF(テーブル502[[#This Row],[レート]]=0,0,$F$7)</f>
        <v>0</v>
      </c>
      <c r="AD78" s="6">
        <f t="shared" si="33"/>
        <v>0</v>
      </c>
      <c r="AE78" s="6">
        <f t="shared" si="34"/>
        <v>0</v>
      </c>
      <c r="AF78" s="81">
        <f>テーブル502[[#This Row],[レート]]*テーブル502[[#This Row],[取引単位]]</f>
        <v>0</v>
      </c>
      <c r="AG78" s="6">
        <f t="shared" si="28"/>
        <v>0</v>
      </c>
      <c r="AI78" s="5">
        <f t="shared" si="42"/>
        <v>0</v>
      </c>
      <c r="AJ78" s="3">
        <f>IF(テーブル503[[#This Row],[レート]]=0,0,$G$7)</f>
        <v>0</v>
      </c>
      <c r="AK78" s="6">
        <f t="shared" si="35"/>
        <v>0</v>
      </c>
      <c r="AL78" s="6">
        <f t="shared" si="36"/>
        <v>0</v>
      </c>
      <c r="AM78" s="81">
        <f>テーブル503[[#This Row],[レート]]*テーブル503[[#This Row],[取引単位]]</f>
        <v>0</v>
      </c>
      <c r="AN78" s="6">
        <f t="shared" si="29"/>
        <v>0</v>
      </c>
      <c r="AP78" s="5">
        <f t="shared" si="43"/>
        <v>0</v>
      </c>
      <c r="AQ78" s="3">
        <f>IF(テーブル504[[#This Row],[レート]]=0,0,$H$7)</f>
        <v>0</v>
      </c>
      <c r="AR78" s="6">
        <f t="shared" si="37"/>
        <v>0</v>
      </c>
      <c r="AS78" s="6">
        <f t="shared" si="38"/>
        <v>0</v>
      </c>
      <c r="AT78" s="81">
        <f>テーブル504[[#This Row],[レート]]*テーブル504[[#This Row],[取引単位]]</f>
        <v>0</v>
      </c>
      <c r="AU78" s="6">
        <f t="shared" si="30"/>
        <v>0</v>
      </c>
      <c r="AW78" s="5">
        <f t="shared" si="44"/>
        <v>0</v>
      </c>
      <c r="AX78" s="3">
        <f>IF(テーブル505[[#This Row],[レート]]=0,0,$I$7)</f>
        <v>0</v>
      </c>
      <c r="AY78" s="6">
        <f t="shared" si="39"/>
        <v>0</v>
      </c>
      <c r="AZ78" s="6">
        <f t="shared" si="40"/>
        <v>0</v>
      </c>
      <c r="BA78" s="81">
        <f>テーブル505[[#This Row],[レート]]*テーブル505[[#This Row],[取引単位]]</f>
        <v>0</v>
      </c>
      <c r="BB78" s="6">
        <f t="shared" si="31"/>
        <v>0</v>
      </c>
    </row>
    <row r="79" spans="1:54" x14ac:dyDescent="0.3">
      <c r="U79" s="5">
        <f t="shared" si="32"/>
        <v>1262800</v>
      </c>
      <c r="V79" s="3">
        <f>IF(テーブル501[[#This Row],[レート]]=0,0,$E$7)</f>
        <v>0.01</v>
      </c>
      <c r="W79" s="6">
        <f t="shared" si="25"/>
        <v>505.12</v>
      </c>
      <c r="X79" s="6">
        <f t="shared" si="26"/>
        <v>6628</v>
      </c>
      <c r="Y79" s="81">
        <f>テーブル501[[#This Row],[レート]]*テーブル501[[#This Row],[取引単位]]</f>
        <v>12628</v>
      </c>
      <c r="Z79" s="6">
        <f t="shared" si="27"/>
        <v>3628</v>
      </c>
      <c r="AB79" s="5">
        <f t="shared" si="41"/>
        <v>0</v>
      </c>
      <c r="AC79" s="3">
        <f>IF(テーブル502[[#This Row],[レート]]=0,0,$F$7)</f>
        <v>0</v>
      </c>
      <c r="AD79" s="6">
        <f t="shared" si="33"/>
        <v>0</v>
      </c>
      <c r="AE79" s="6">
        <f t="shared" si="34"/>
        <v>0</v>
      </c>
      <c r="AF79" s="81">
        <f>テーブル502[[#This Row],[レート]]*テーブル502[[#This Row],[取引単位]]</f>
        <v>0</v>
      </c>
      <c r="AG79" s="6">
        <f t="shared" si="28"/>
        <v>0</v>
      </c>
      <c r="AI79" s="5">
        <f t="shared" si="42"/>
        <v>0</v>
      </c>
      <c r="AJ79" s="3">
        <f>IF(テーブル503[[#This Row],[レート]]=0,0,$G$7)</f>
        <v>0</v>
      </c>
      <c r="AK79" s="6">
        <f t="shared" si="35"/>
        <v>0</v>
      </c>
      <c r="AL79" s="6">
        <f t="shared" si="36"/>
        <v>0</v>
      </c>
      <c r="AM79" s="81">
        <f>テーブル503[[#This Row],[レート]]*テーブル503[[#This Row],[取引単位]]</f>
        <v>0</v>
      </c>
      <c r="AN79" s="6">
        <f t="shared" si="29"/>
        <v>0</v>
      </c>
      <c r="AP79" s="5">
        <f t="shared" si="43"/>
        <v>0</v>
      </c>
      <c r="AQ79" s="3">
        <f>IF(テーブル504[[#This Row],[レート]]=0,0,$H$7)</f>
        <v>0</v>
      </c>
      <c r="AR79" s="6">
        <f t="shared" si="37"/>
        <v>0</v>
      </c>
      <c r="AS79" s="6">
        <f t="shared" si="38"/>
        <v>0</v>
      </c>
      <c r="AT79" s="81">
        <f>テーブル504[[#This Row],[レート]]*テーブル504[[#This Row],[取引単位]]</f>
        <v>0</v>
      </c>
      <c r="AU79" s="6">
        <f t="shared" si="30"/>
        <v>0</v>
      </c>
      <c r="AW79" s="5">
        <f t="shared" si="44"/>
        <v>0</v>
      </c>
      <c r="AX79" s="3">
        <f>IF(テーブル505[[#This Row],[レート]]=0,0,$I$7)</f>
        <v>0</v>
      </c>
      <c r="AY79" s="6">
        <f t="shared" si="39"/>
        <v>0</v>
      </c>
      <c r="AZ79" s="6">
        <f t="shared" si="40"/>
        <v>0</v>
      </c>
      <c r="BA79" s="81">
        <f>テーブル505[[#This Row],[レート]]*テーブル505[[#This Row],[取引単位]]</f>
        <v>0</v>
      </c>
      <c r="BB79" s="6">
        <f t="shared" si="31"/>
        <v>0</v>
      </c>
    </row>
    <row r="80" spans="1:54" x14ac:dyDescent="0.3">
      <c r="U80" s="5">
        <f t="shared" si="32"/>
        <v>1253100</v>
      </c>
      <c r="V80" s="3">
        <f>IF(テーブル501[[#This Row],[レート]]=0,0,$E$7)</f>
        <v>0.01</v>
      </c>
      <c r="W80" s="6">
        <f t="shared" si="25"/>
        <v>501.24</v>
      </c>
      <c r="X80" s="6">
        <f t="shared" si="26"/>
        <v>6531</v>
      </c>
      <c r="Y80" s="81">
        <f>テーブル501[[#This Row],[レート]]*テーブル501[[#This Row],[取引単位]]</f>
        <v>12531</v>
      </c>
      <c r="Z80" s="6">
        <f t="shared" si="27"/>
        <v>3531</v>
      </c>
      <c r="AB80" s="5">
        <f t="shared" si="41"/>
        <v>0</v>
      </c>
      <c r="AC80" s="3">
        <f>IF(テーブル502[[#This Row],[レート]]=0,0,$F$7)</f>
        <v>0</v>
      </c>
      <c r="AD80" s="6">
        <f t="shared" si="33"/>
        <v>0</v>
      </c>
      <c r="AE80" s="6">
        <f t="shared" si="34"/>
        <v>0</v>
      </c>
      <c r="AF80" s="81">
        <f>テーブル502[[#This Row],[レート]]*テーブル502[[#This Row],[取引単位]]</f>
        <v>0</v>
      </c>
      <c r="AG80" s="6">
        <f t="shared" si="28"/>
        <v>0</v>
      </c>
      <c r="AI80" s="5">
        <f t="shared" si="42"/>
        <v>0</v>
      </c>
      <c r="AJ80" s="3">
        <f>IF(テーブル503[[#This Row],[レート]]=0,0,$G$7)</f>
        <v>0</v>
      </c>
      <c r="AK80" s="6">
        <f t="shared" si="35"/>
        <v>0</v>
      </c>
      <c r="AL80" s="6">
        <f t="shared" si="36"/>
        <v>0</v>
      </c>
      <c r="AM80" s="81">
        <f>テーブル503[[#This Row],[レート]]*テーブル503[[#This Row],[取引単位]]</f>
        <v>0</v>
      </c>
      <c r="AN80" s="6">
        <f t="shared" si="29"/>
        <v>0</v>
      </c>
      <c r="AP80" s="5">
        <f t="shared" si="43"/>
        <v>0</v>
      </c>
      <c r="AQ80" s="3">
        <f>IF(テーブル504[[#This Row],[レート]]=0,0,$H$7)</f>
        <v>0</v>
      </c>
      <c r="AR80" s="6">
        <f t="shared" si="37"/>
        <v>0</v>
      </c>
      <c r="AS80" s="6">
        <f t="shared" si="38"/>
        <v>0</v>
      </c>
      <c r="AT80" s="81">
        <f>テーブル504[[#This Row],[レート]]*テーブル504[[#This Row],[取引単位]]</f>
        <v>0</v>
      </c>
      <c r="AU80" s="6">
        <f t="shared" si="30"/>
        <v>0</v>
      </c>
      <c r="AW80" s="5">
        <f t="shared" si="44"/>
        <v>0</v>
      </c>
      <c r="AX80" s="3">
        <f>IF(テーブル505[[#This Row],[レート]]=0,0,$I$7)</f>
        <v>0</v>
      </c>
      <c r="AY80" s="6">
        <f t="shared" si="39"/>
        <v>0</v>
      </c>
      <c r="AZ80" s="6">
        <f t="shared" si="40"/>
        <v>0</v>
      </c>
      <c r="BA80" s="81">
        <f>テーブル505[[#This Row],[レート]]*テーブル505[[#This Row],[取引単位]]</f>
        <v>0</v>
      </c>
      <c r="BB80" s="6">
        <f t="shared" si="31"/>
        <v>0</v>
      </c>
    </row>
    <row r="81" spans="21:54" x14ac:dyDescent="0.3">
      <c r="U81" s="5">
        <f t="shared" si="32"/>
        <v>1243400</v>
      </c>
      <c r="V81" s="3">
        <f>IF(テーブル501[[#This Row],[レート]]=0,0,$E$7)</f>
        <v>0.01</v>
      </c>
      <c r="W81" s="6">
        <f t="shared" si="25"/>
        <v>497.36</v>
      </c>
      <c r="X81" s="6">
        <f t="shared" si="26"/>
        <v>6434</v>
      </c>
      <c r="Y81" s="81">
        <f>テーブル501[[#This Row],[レート]]*テーブル501[[#This Row],[取引単位]]</f>
        <v>12434</v>
      </c>
      <c r="Z81" s="6">
        <f t="shared" si="27"/>
        <v>3434</v>
      </c>
      <c r="AB81" s="5">
        <f t="shared" si="41"/>
        <v>0</v>
      </c>
      <c r="AC81" s="3">
        <f>IF(テーブル502[[#This Row],[レート]]=0,0,$F$7)</f>
        <v>0</v>
      </c>
      <c r="AD81" s="6">
        <f t="shared" si="33"/>
        <v>0</v>
      </c>
      <c r="AE81" s="6">
        <f t="shared" si="34"/>
        <v>0</v>
      </c>
      <c r="AF81" s="81">
        <f>テーブル502[[#This Row],[レート]]*テーブル502[[#This Row],[取引単位]]</f>
        <v>0</v>
      </c>
      <c r="AG81" s="6">
        <f t="shared" si="28"/>
        <v>0</v>
      </c>
      <c r="AI81" s="5">
        <f t="shared" si="42"/>
        <v>0</v>
      </c>
      <c r="AJ81" s="3">
        <f>IF(テーブル503[[#This Row],[レート]]=0,0,$G$7)</f>
        <v>0</v>
      </c>
      <c r="AK81" s="6">
        <f t="shared" si="35"/>
        <v>0</v>
      </c>
      <c r="AL81" s="6">
        <f t="shared" si="36"/>
        <v>0</v>
      </c>
      <c r="AM81" s="81">
        <f>テーブル503[[#This Row],[レート]]*テーブル503[[#This Row],[取引単位]]</f>
        <v>0</v>
      </c>
      <c r="AN81" s="6">
        <f t="shared" si="29"/>
        <v>0</v>
      </c>
      <c r="AP81" s="5">
        <f t="shared" si="43"/>
        <v>0</v>
      </c>
      <c r="AQ81" s="3">
        <f>IF(テーブル504[[#This Row],[レート]]=0,0,$H$7)</f>
        <v>0</v>
      </c>
      <c r="AR81" s="6">
        <f t="shared" si="37"/>
        <v>0</v>
      </c>
      <c r="AS81" s="6">
        <f t="shared" si="38"/>
        <v>0</v>
      </c>
      <c r="AT81" s="81">
        <f>テーブル504[[#This Row],[レート]]*テーブル504[[#This Row],[取引単位]]</f>
        <v>0</v>
      </c>
      <c r="AU81" s="6">
        <f t="shared" si="30"/>
        <v>0</v>
      </c>
      <c r="AW81" s="5">
        <f t="shared" si="44"/>
        <v>0</v>
      </c>
      <c r="AX81" s="3">
        <f>IF(テーブル505[[#This Row],[レート]]=0,0,$I$7)</f>
        <v>0</v>
      </c>
      <c r="AY81" s="6">
        <f t="shared" si="39"/>
        <v>0</v>
      </c>
      <c r="AZ81" s="6">
        <f t="shared" si="40"/>
        <v>0</v>
      </c>
      <c r="BA81" s="81">
        <f>テーブル505[[#This Row],[レート]]*テーブル505[[#This Row],[取引単位]]</f>
        <v>0</v>
      </c>
      <c r="BB81" s="6">
        <f t="shared" si="31"/>
        <v>0</v>
      </c>
    </row>
    <row r="82" spans="21:54" x14ac:dyDescent="0.3">
      <c r="U82" s="5">
        <f t="shared" si="32"/>
        <v>1233700</v>
      </c>
      <c r="V82" s="3">
        <f>IF(テーブル501[[#This Row],[レート]]=0,0,$E$7)</f>
        <v>0.01</v>
      </c>
      <c r="W82" s="6">
        <f t="shared" si="25"/>
        <v>493.48</v>
      </c>
      <c r="X82" s="6">
        <f t="shared" si="26"/>
        <v>6337</v>
      </c>
      <c r="Y82" s="81">
        <f>テーブル501[[#This Row],[レート]]*テーブル501[[#This Row],[取引単位]]</f>
        <v>12337</v>
      </c>
      <c r="Z82" s="6">
        <f t="shared" si="27"/>
        <v>3337</v>
      </c>
      <c r="AB82" s="5">
        <f t="shared" si="41"/>
        <v>0</v>
      </c>
      <c r="AC82" s="3">
        <f>IF(テーブル502[[#This Row],[レート]]=0,0,$F$7)</f>
        <v>0</v>
      </c>
      <c r="AD82" s="6">
        <f t="shared" si="33"/>
        <v>0</v>
      </c>
      <c r="AE82" s="6">
        <f t="shared" si="34"/>
        <v>0</v>
      </c>
      <c r="AF82" s="81">
        <f>テーブル502[[#This Row],[レート]]*テーブル502[[#This Row],[取引単位]]</f>
        <v>0</v>
      </c>
      <c r="AG82" s="6">
        <f t="shared" si="28"/>
        <v>0</v>
      </c>
      <c r="AI82" s="5">
        <f t="shared" si="42"/>
        <v>0</v>
      </c>
      <c r="AJ82" s="3">
        <f>IF(テーブル503[[#This Row],[レート]]=0,0,$G$7)</f>
        <v>0</v>
      </c>
      <c r="AK82" s="6">
        <f t="shared" si="35"/>
        <v>0</v>
      </c>
      <c r="AL82" s="6">
        <f t="shared" si="36"/>
        <v>0</v>
      </c>
      <c r="AM82" s="81">
        <f>テーブル503[[#This Row],[レート]]*テーブル503[[#This Row],[取引単位]]</f>
        <v>0</v>
      </c>
      <c r="AN82" s="6">
        <f t="shared" si="29"/>
        <v>0</v>
      </c>
      <c r="AP82" s="5">
        <f t="shared" si="43"/>
        <v>0</v>
      </c>
      <c r="AQ82" s="3">
        <f>IF(テーブル504[[#This Row],[レート]]=0,0,$H$7)</f>
        <v>0</v>
      </c>
      <c r="AR82" s="6">
        <f t="shared" si="37"/>
        <v>0</v>
      </c>
      <c r="AS82" s="6">
        <f t="shared" si="38"/>
        <v>0</v>
      </c>
      <c r="AT82" s="81">
        <f>テーブル504[[#This Row],[レート]]*テーブル504[[#This Row],[取引単位]]</f>
        <v>0</v>
      </c>
      <c r="AU82" s="6">
        <f t="shared" si="30"/>
        <v>0</v>
      </c>
      <c r="AW82" s="5">
        <f t="shared" si="44"/>
        <v>0</v>
      </c>
      <c r="AX82" s="3">
        <f>IF(テーブル505[[#This Row],[レート]]=0,0,$I$7)</f>
        <v>0</v>
      </c>
      <c r="AY82" s="6">
        <f t="shared" si="39"/>
        <v>0</v>
      </c>
      <c r="AZ82" s="6">
        <f t="shared" si="40"/>
        <v>0</v>
      </c>
      <c r="BA82" s="81">
        <f>テーブル505[[#This Row],[レート]]*テーブル505[[#This Row],[取引単位]]</f>
        <v>0</v>
      </c>
      <c r="BB82" s="6">
        <f t="shared" si="31"/>
        <v>0</v>
      </c>
    </row>
    <row r="83" spans="21:54" x14ac:dyDescent="0.3">
      <c r="U83" s="5">
        <f t="shared" si="32"/>
        <v>1224000</v>
      </c>
      <c r="V83" s="3">
        <f>IF(テーブル501[[#This Row],[レート]]=0,0,$E$7)</f>
        <v>0.01</v>
      </c>
      <c r="W83" s="6">
        <f t="shared" si="25"/>
        <v>489.6</v>
      </c>
      <c r="X83" s="6">
        <f t="shared" si="26"/>
        <v>6240</v>
      </c>
      <c r="Y83" s="81">
        <f>テーブル501[[#This Row],[レート]]*テーブル501[[#This Row],[取引単位]]</f>
        <v>12240</v>
      </c>
      <c r="Z83" s="6">
        <f t="shared" si="27"/>
        <v>3240</v>
      </c>
      <c r="AB83" s="5">
        <f t="shared" si="41"/>
        <v>0</v>
      </c>
      <c r="AC83" s="3">
        <f>IF(テーブル502[[#This Row],[レート]]=0,0,$F$7)</f>
        <v>0</v>
      </c>
      <c r="AD83" s="6">
        <f t="shared" si="33"/>
        <v>0</v>
      </c>
      <c r="AE83" s="6">
        <f t="shared" si="34"/>
        <v>0</v>
      </c>
      <c r="AF83" s="81">
        <f>テーブル502[[#This Row],[レート]]*テーブル502[[#This Row],[取引単位]]</f>
        <v>0</v>
      </c>
      <c r="AG83" s="6">
        <f t="shared" si="28"/>
        <v>0</v>
      </c>
      <c r="AI83" s="5">
        <f t="shared" si="42"/>
        <v>0</v>
      </c>
      <c r="AJ83" s="3">
        <f>IF(テーブル503[[#This Row],[レート]]=0,0,$G$7)</f>
        <v>0</v>
      </c>
      <c r="AK83" s="6">
        <f t="shared" si="35"/>
        <v>0</v>
      </c>
      <c r="AL83" s="6">
        <f t="shared" si="36"/>
        <v>0</v>
      </c>
      <c r="AM83" s="81">
        <f>テーブル503[[#This Row],[レート]]*テーブル503[[#This Row],[取引単位]]</f>
        <v>0</v>
      </c>
      <c r="AN83" s="6">
        <f t="shared" si="29"/>
        <v>0</v>
      </c>
      <c r="AP83" s="5">
        <f t="shared" si="43"/>
        <v>0</v>
      </c>
      <c r="AQ83" s="3">
        <f>IF(テーブル504[[#This Row],[レート]]=0,0,$H$7)</f>
        <v>0</v>
      </c>
      <c r="AR83" s="6">
        <f t="shared" si="37"/>
        <v>0</v>
      </c>
      <c r="AS83" s="6">
        <f t="shared" si="38"/>
        <v>0</v>
      </c>
      <c r="AT83" s="81">
        <f>テーブル504[[#This Row],[レート]]*テーブル504[[#This Row],[取引単位]]</f>
        <v>0</v>
      </c>
      <c r="AU83" s="6">
        <f t="shared" si="30"/>
        <v>0</v>
      </c>
      <c r="AW83" s="5">
        <f t="shared" si="44"/>
        <v>0</v>
      </c>
      <c r="AX83" s="3">
        <f>IF(テーブル505[[#This Row],[レート]]=0,0,$I$7)</f>
        <v>0</v>
      </c>
      <c r="AY83" s="6">
        <f t="shared" si="39"/>
        <v>0</v>
      </c>
      <c r="AZ83" s="6">
        <f t="shared" si="40"/>
        <v>0</v>
      </c>
      <c r="BA83" s="81">
        <f>テーブル505[[#This Row],[レート]]*テーブル505[[#This Row],[取引単位]]</f>
        <v>0</v>
      </c>
      <c r="BB83" s="6">
        <f t="shared" si="31"/>
        <v>0</v>
      </c>
    </row>
    <row r="84" spans="21:54" x14ac:dyDescent="0.3">
      <c r="U84" s="5">
        <f t="shared" si="32"/>
        <v>1214300</v>
      </c>
      <c r="V84" s="3">
        <f>IF(テーブル501[[#This Row],[レート]]=0,0,$E$7)</f>
        <v>0.01</v>
      </c>
      <c r="W84" s="6">
        <f t="shared" si="25"/>
        <v>485.72</v>
      </c>
      <c r="X84" s="6">
        <f t="shared" si="26"/>
        <v>6143</v>
      </c>
      <c r="Y84" s="81">
        <f>テーブル501[[#This Row],[レート]]*テーブル501[[#This Row],[取引単位]]</f>
        <v>12143</v>
      </c>
      <c r="Z84" s="6">
        <f t="shared" si="27"/>
        <v>3143</v>
      </c>
      <c r="AB84" s="5">
        <f t="shared" si="41"/>
        <v>0</v>
      </c>
      <c r="AC84" s="3">
        <f>IF(テーブル502[[#This Row],[レート]]=0,0,$F$7)</f>
        <v>0</v>
      </c>
      <c r="AD84" s="6">
        <f t="shared" si="33"/>
        <v>0</v>
      </c>
      <c r="AE84" s="6">
        <f t="shared" si="34"/>
        <v>0</v>
      </c>
      <c r="AF84" s="81">
        <f>テーブル502[[#This Row],[レート]]*テーブル502[[#This Row],[取引単位]]</f>
        <v>0</v>
      </c>
      <c r="AG84" s="6">
        <f t="shared" si="28"/>
        <v>0</v>
      </c>
      <c r="AI84" s="5">
        <f t="shared" si="42"/>
        <v>0</v>
      </c>
      <c r="AJ84" s="3">
        <f>IF(テーブル503[[#This Row],[レート]]=0,0,$G$7)</f>
        <v>0</v>
      </c>
      <c r="AK84" s="6">
        <f t="shared" si="35"/>
        <v>0</v>
      </c>
      <c r="AL84" s="6">
        <f t="shared" si="36"/>
        <v>0</v>
      </c>
      <c r="AM84" s="81">
        <f>テーブル503[[#This Row],[レート]]*テーブル503[[#This Row],[取引単位]]</f>
        <v>0</v>
      </c>
      <c r="AN84" s="6">
        <f t="shared" si="29"/>
        <v>0</v>
      </c>
      <c r="AP84" s="5">
        <f t="shared" si="43"/>
        <v>0</v>
      </c>
      <c r="AQ84" s="3">
        <f>IF(テーブル504[[#This Row],[レート]]=0,0,$H$7)</f>
        <v>0</v>
      </c>
      <c r="AR84" s="6">
        <f t="shared" si="37"/>
        <v>0</v>
      </c>
      <c r="AS84" s="6">
        <f t="shared" si="38"/>
        <v>0</v>
      </c>
      <c r="AT84" s="81">
        <f>テーブル504[[#This Row],[レート]]*テーブル504[[#This Row],[取引単位]]</f>
        <v>0</v>
      </c>
      <c r="AU84" s="6">
        <f t="shared" si="30"/>
        <v>0</v>
      </c>
      <c r="AW84" s="5">
        <f t="shared" si="44"/>
        <v>0</v>
      </c>
      <c r="AX84" s="3">
        <f>IF(テーブル505[[#This Row],[レート]]=0,0,$I$7)</f>
        <v>0</v>
      </c>
      <c r="AY84" s="6">
        <f t="shared" si="39"/>
        <v>0</v>
      </c>
      <c r="AZ84" s="6">
        <f t="shared" si="40"/>
        <v>0</v>
      </c>
      <c r="BA84" s="81">
        <f>テーブル505[[#This Row],[レート]]*テーブル505[[#This Row],[取引単位]]</f>
        <v>0</v>
      </c>
      <c r="BB84" s="6">
        <f t="shared" si="31"/>
        <v>0</v>
      </c>
    </row>
    <row r="85" spans="21:54" x14ac:dyDescent="0.3">
      <c r="U85" s="5">
        <f t="shared" si="32"/>
        <v>1204600</v>
      </c>
      <c r="V85" s="3">
        <f>IF(テーブル501[[#This Row],[レート]]=0,0,$E$7)</f>
        <v>0.01</v>
      </c>
      <c r="W85" s="6">
        <f t="shared" si="25"/>
        <v>481.84</v>
      </c>
      <c r="X85" s="6">
        <f t="shared" si="26"/>
        <v>6046</v>
      </c>
      <c r="Y85" s="81">
        <f>テーブル501[[#This Row],[レート]]*テーブル501[[#This Row],[取引単位]]</f>
        <v>12046</v>
      </c>
      <c r="Z85" s="6">
        <f t="shared" si="27"/>
        <v>3046</v>
      </c>
      <c r="AB85" s="5">
        <f t="shared" si="41"/>
        <v>0</v>
      </c>
      <c r="AC85" s="3">
        <f>IF(テーブル502[[#This Row],[レート]]=0,0,$F$7)</f>
        <v>0</v>
      </c>
      <c r="AD85" s="6">
        <f t="shared" si="33"/>
        <v>0</v>
      </c>
      <c r="AE85" s="6">
        <f t="shared" si="34"/>
        <v>0</v>
      </c>
      <c r="AF85" s="81">
        <f>テーブル502[[#This Row],[レート]]*テーブル502[[#This Row],[取引単位]]</f>
        <v>0</v>
      </c>
      <c r="AG85" s="6">
        <f t="shared" si="28"/>
        <v>0</v>
      </c>
      <c r="AI85" s="5">
        <f t="shared" si="42"/>
        <v>0</v>
      </c>
      <c r="AJ85" s="3">
        <f>IF(テーブル503[[#This Row],[レート]]=0,0,$G$7)</f>
        <v>0</v>
      </c>
      <c r="AK85" s="6">
        <f t="shared" si="35"/>
        <v>0</v>
      </c>
      <c r="AL85" s="6">
        <f t="shared" si="36"/>
        <v>0</v>
      </c>
      <c r="AM85" s="81">
        <f>テーブル503[[#This Row],[レート]]*テーブル503[[#This Row],[取引単位]]</f>
        <v>0</v>
      </c>
      <c r="AN85" s="6">
        <f t="shared" si="29"/>
        <v>0</v>
      </c>
      <c r="AP85" s="5">
        <f t="shared" si="43"/>
        <v>0</v>
      </c>
      <c r="AQ85" s="3">
        <f>IF(テーブル504[[#This Row],[レート]]=0,0,$H$7)</f>
        <v>0</v>
      </c>
      <c r="AR85" s="6">
        <f t="shared" si="37"/>
        <v>0</v>
      </c>
      <c r="AS85" s="6">
        <f t="shared" si="38"/>
        <v>0</v>
      </c>
      <c r="AT85" s="81">
        <f>テーブル504[[#This Row],[レート]]*テーブル504[[#This Row],[取引単位]]</f>
        <v>0</v>
      </c>
      <c r="AU85" s="6">
        <f t="shared" si="30"/>
        <v>0</v>
      </c>
      <c r="AW85" s="5">
        <f t="shared" si="44"/>
        <v>0</v>
      </c>
      <c r="AX85" s="3">
        <f>IF(テーブル505[[#This Row],[レート]]=0,0,$I$7)</f>
        <v>0</v>
      </c>
      <c r="AY85" s="6">
        <f t="shared" si="39"/>
        <v>0</v>
      </c>
      <c r="AZ85" s="6">
        <f t="shared" si="40"/>
        <v>0</v>
      </c>
      <c r="BA85" s="81">
        <f>テーブル505[[#This Row],[レート]]*テーブル505[[#This Row],[取引単位]]</f>
        <v>0</v>
      </c>
      <c r="BB85" s="6">
        <f t="shared" si="31"/>
        <v>0</v>
      </c>
    </row>
    <row r="86" spans="21:54" x14ac:dyDescent="0.3">
      <c r="U86" s="5">
        <f t="shared" si="32"/>
        <v>1194900</v>
      </c>
      <c r="V86" s="3">
        <f>IF(テーブル501[[#This Row],[レート]]=0,0,$E$7)</f>
        <v>0.01</v>
      </c>
      <c r="W86" s="6">
        <f t="shared" si="25"/>
        <v>477.96</v>
      </c>
      <c r="X86" s="6">
        <f t="shared" si="26"/>
        <v>5949</v>
      </c>
      <c r="Y86" s="81">
        <f>テーブル501[[#This Row],[レート]]*テーブル501[[#This Row],[取引単位]]</f>
        <v>11949</v>
      </c>
      <c r="Z86" s="6">
        <f t="shared" si="27"/>
        <v>2949</v>
      </c>
      <c r="AB86" s="5">
        <f t="shared" si="41"/>
        <v>0</v>
      </c>
      <c r="AC86" s="3">
        <f>IF(テーブル502[[#This Row],[レート]]=0,0,$F$7)</f>
        <v>0</v>
      </c>
      <c r="AD86" s="6">
        <f t="shared" si="33"/>
        <v>0</v>
      </c>
      <c r="AE86" s="6">
        <f t="shared" si="34"/>
        <v>0</v>
      </c>
      <c r="AF86" s="81">
        <f>テーブル502[[#This Row],[レート]]*テーブル502[[#This Row],[取引単位]]</f>
        <v>0</v>
      </c>
      <c r="AG86" s="6">
        <f t="shared" si="28"/>
        <v>0</v>
      </c>
      <c r="AI86" s="5">
        <f t="shared" si="42"/>
        <v>0</v>
      </c>
      <c r="AJ86" s="3">
        <f>IF(テーブル503[[#This Row],[レート]]=0,0,$G$7)</f>
        <v>0</v>
      </c>
      <c r="AK86" s="6">
        <f t="shared" si="35"/>
        <v>0</v>
      </c>
      <c r="AL86" s="6">
        <f t="shared" si="36"/>
        <v>0</v>
      </c>
      <c r="AM86" s="81">
        <f>テーブル503[[#This Row],[レート]]*テーブル503[[#This Row],[取引単位]]</f>
        <v>0</v>
      </c>
      <c r="AN86" s="6">
        <f t="shared" si="29"/>
        <v>0</v>
      </c>
      <c r="AP86" s="5">
        <f t="shared" si="43"/>
        <v>0</v>
      </c>
      <c r="AQ86" s="3">
        <f>IF(テーブル504[[#This Row],[レート]]=0,0,$H$7)</f>
        <v>0</v>
      </c>
      <c r="AR86" s="6">
        <f t="shared" si="37"/>
        <v>0</v>
      </c>
      <c r="AS86" s="6">
        <f t="shared" si="38"/>
        <v>0</v>
      </c>
      <c r="AT86" s="81">
        <f>テーブル504[[#This Row],[レート]]*テーブル504[[#This Row],[取引単位]]</f>
        <v>0</v>
      </c>
      <c r="AU86" s="6">
        <f t="shared" si="30"/>
        <v>0</v>
      </c>
      <c r="AW86" s="5">
        <f t="shared" si="44"/>
        <v>0</v>
      </c>
      <c r="AX86" s="3">
        <f>IF(テーブル505[[#This Row],[レート]]=0,0,$I$7)</f>
        <v>0</v>
      </c>
      <c r="AY86" s="6">
        <f t="shared" si="39"/>
        <v>0</v>
      </c>
      <c r="AZ86" s="6">
        <f t="shared" si="40"/>
        <v>0</v>
      </c>
      <c r="BA86" s="81">
        <f>テーブル505[[#This Row],[レート]]*テーブル505[[#This Row],[取引単位]]</f>
        <v>0</v>
      </c>
      <c r="BB86" s="6">
        <f t="shared" si="31"/>
        <v>0</v>
      </c>
    </row>
    <row r="87" spans="21:54" x14ac:dyDescent="0.3">
      <c r="U87" s="5">
        <f t="shared" si="32"/>
        <v>1185200</v>
      </c>
      <c r="V87" s="3">
        <f>IF(テーブル501[[#This Row],[レート]]=0,0,$E$7)</f>
        <v>0.01</v>
      </c>
      <c r="W87" s="6">
        <f t="shared" si="25"/>
        <v>474.08</v>
      </c>
      <c r="X87" s="6">
        <f t="shared" si="26"/>
        <v>5852</v>
      </c>
      <c r="Y87" s="81">
        <f>テーブル501[[#This Row],[レート]]*テーブル501[[#This Row],[取引単位]]</f>
        <v>11852</v>
      </c>
      <c r="Z87" s="6">
        <f t="shared" si="27"/>
        <v>2852</v>
      </c>
      <c r="AB87" s="5">
        <f t="shared" si="41"/>
        <v>0</v>
      </c>
      <c r="AC87" s="3">
        <f>IF(テーブル502[[#This Row],[レート]]=0,0,$F$7)</f>
        <v>0</v>
      </c>
      <c r="AD87" s="6">
        <f t="shared" si="33"/>
        <v>0</v>
      </c>
      <c r="AE87" s="6">
        <f t="shared" si="34"/>
        <v>0</v>
      </c>
      <c r="AF87" s="81">
        <f>テーブル502[[#This Row],[レート]]*テーブル502[[#This Row],[取引単位]]</f>
        <v>0</v>
      </c>
      <c r="AG87" s="6">
        <f t="shared" si="28"/>
        <v>0</v>
      </c>
      <c r="AI87" s="5">
        <f t="shared" si="42"/>
        <v>0</v>
      </c>
      <c r="AJ87" s="3">
        <f>IF(テーブル503[[#This Row],[レート]]=0,0,$G$7)</f>
        <v>0</v>
      </c>
      <c r="AK87" s="6">
        <f t="shared" si="35"/>
        <v>0</v>
      </c>
      <c r="AL87" s="6">
        <f t="shared" si="36"/>
        <v>0</v>
      </c>
      <c r="AM87" s="81">
        <f>テーブル503[[#This Row],[レート]]*テーブル503[[#This Row],[取引単位]]</f>
        <v>0</v>
      </c>
      <c r="AN87" s="6">
        <f t="shared" si="29"/>
        <v>0</v>
      </c>
      <c r="AP87" s="5">
        <f t="shared" si="43"/>
        <v>0</v>
      </c>
      <c r="AQ87" s="3">
        <f>IF(テーブル504[[#This Row],[レート]]=0,0,$H$7)</f>
        <v>0</v>
      </c>
      <c r="AR87" s="6">
        <f t="shared" si="37"/>
        <v>0</v>
      </c>
      <c r="AS87" s="6">
        <f t="shared" si="38"/>
        <v>0</v>
      </c>
      <c r="AT87" s="81">
        <f>テーブル504[[#This Row],[レート]]*テーブル504[[#This Row],[取引単位]]</f>
        <v>0</v>
      </c>
      <c r="AU87" s="6">
        <f t="shared" si="30"/>
        <v>0</v>
      </c>
      <c r="AW87" s="5">
        <f t="shared" si="44"/>
        <v>0</v>
      </c>
      <c r="AX87" s="3">
        <f>IF(テーブル505[[#This Row],[レート]]=0,0,$I$7)</f>
        <v>0</v>
      </c>
      <c r="AY87" s="6">
        <f t="shared" si="39"/>
        <v>0</v>
      </c>
      <c r="AZ87" s="6">
        <f t="shared" si="40"/>
        <v>0</v>
      </c>
      <c r="BA87" s="81">
        <f>テーブル505[[#This Row],[レート]]*テーブル505[[#This Row],[取引単位]]</f>
        <v>0</v>
      </c>
      <c r="BB87" s="6">
        <f t="shared" si="31"/>
        <v>0</v>
      </c>
    </row>
    <row r="88" spans="21:54" x14ac:dyDescent="0.3">
      <c r="U88" s="5">
        <f t="shared" si="32"/>
        <v>1175500</v>
      </c>
      <c r="V88" s="3">
        <f>IF(テーブル501[[#This Row],[レート]]=0,0,$E$7)</f>
        <v>0.01</v>
      </c>
      <c r="W88" s="6">
        <f t="shared" si="25"/>
        <v>470.2</v>
      </c>
      <c r="X88" s="6">
        <f t="shared" si="26"/>
        <v>5755</v>
      </c>
      <c r="Y88" s="81">
        <f>テーブル501[[#This Row],[レート]]*テーブル501[[#This Row],[取引単位]]</f>
        <v>11755</v>
      </c>
      <c r="Z88" s="6">
        <f t="shared" si="27"/>
        <v>2755</v>
      </c>
      <c r="AB88" s="5">
        <f t="shared" si="41"/>
        <v>0</v>
      </c>
      <c r="AC88" s="3">
        <f>IF(テーブル502[[#This Row],[レート]]=0,0,$F$7)</f>
        <v>0</v>
      </c>
      <c r="AD88" s="6">
        <f t="shared" si="33"/>
        <v>0</v>
      </c>
      <c r="AE88" s="6">
        <f t="shared" si="34"/>
        <v>0</v>
      </c>
      <c r="AF88" s="81">
        <f>テーブル502[[#This Row],[レート]]*テーブル502[[#This Row],[取引単位]]</f>
        <v>0</v>
      </c>
      <c r="AG88" s="6">
        <f t="shared" si="28"/>
        <v>0</v>
      </c>
      <c r="AI88" s="5">
        <f t="shared" si="42"/>
        <v>0</v>
      </c>
      <c r="AJ88" s="3">
        <f>IF(テーブル503[[#This Row],[レート]]=0,0,$G$7)</f>
        <v>0</v>
      </c>
      <c r="AK88" s="6">
        <f t="shared" si="35"/>
        <v>0</v>
      </c>
      <c r="AL88" s="6">
        <f t="shared" si="36"/>
        <v>0</v>
      </c>
      <c r="AM88" s="81">
        <f>テーブル503[[#This Row],[レート]]*テーブル503[[#This Row],[取引単位]]</f>
        <v>0</v>
      </c>
      <c r="AN88" s="6">
        <f t="shared" si="29"/>
        <v>0</v>
      </c>
      <c r="AP88" s="5">
        <f t="shared" si="43"/>
        <v>0</v>
      </c>
      <c r="AQ88" s="3">
        <f>IF(テーブル504[[#This Row],[レート]]=0,0,$H$7)</f>
        <v>0</v>
      </c>
      <c r="AR88" s="6">
        <f t="shared" si="37"/>
        <v>0</v>
      </c>
      <c r="AS88" s="6">
        <f t="shared" si="38"/>
        <v>0</v>
      </c>
      <c r="AT88" s="81">
        <f>テーブル504[[#This Row],[レート]]*テーブル504[[#This Row],[取引単位]]</f>
        <v>0</v>
      </c>
      <c r="AU88" s="6">
        <f t="shared" si="30"/>
        <v>0</v>
      </c>
      <c r="AW88" s="5">
        <f t="shared" si="44"/>
        <v>0</v>
      </c>
      <c r="AX88" s="3">
        <f>IF(テーブル505[[#This Row],[レート]]=0,0,$I$7)</f>
        <v>0</v>
      </c>
      <c r="AY88" s="6">
        <f t="shared" si="39"/>
        <v>0</v>
      </c>
      <c r="AZ88" s="6">
        <f t="shared" si="40"/>
        <v>0</v>
      </c>
      <c r="BA88" s="81">
        <f>テーブル505[[#This Row],[レート]]*テーブル505[[#This Row],[取引単位]]</f>
        <v>0</v>
      </c>
      <c r="BB88" s="6">
        <f t="shared" si="31"/>
        <v>0</v>
      </c>
    </row>
    <row r="89" spans="21:54" x14ac:dyDescent="0.3">
      <c r="U89" s="5">
        <f t="shared" si="32"/>
        <v>1165800</v>
      </c>
      <c r="V89" s="3">
        <f>IF(テーブル501[[#This Row],[レート]]=0,0,$E$7)</f>
        <v>0.01</v>
      </c>
      <c r="W89" s="6">
        <f t="shared" si="25"/>
        <v>466.32</v>
      </c>
      <c r="X89" s="6">
        <f t="shared" si="26"/>
        <v>5658</v>
      </c>
      <c r="Y89" s="81">
        <f>テーブル501[[#This Row],[レート]]*テーブル501[[#This Row],[取引単位]]</f>
        <v>11658</v>
      </c>
      <c r="Z89" s="6">
        <f t="shared" si="27"/>
        <v>2658</v>
      </c>
      <c r="AB89" s="5">
        <f t="shared" si="41"/>
        <v>0</v>
      </c>
      <c r="AC89" s="3">
        <f>IF(テーブル502[[#This Row],[レート]]=0,0,$F$7)</f>
        <v>0</v>
      </c>
      <c r="AD89" s="6">
        <f t="shared" si="33"/>
        <v>0</v>
      </c>
      <c r="AE89" s="6">
        <f t="shared" si="34"/>
        <v>0</v>
      </c>
      <c r="AF89" s="81">
        <f>テーブル502[[#This Row],[レート]]*テーブル502[[#This Row],[取引単位]]</f>
        <v>0</v>
      </c>
      <c r="AG89" s="6">
        <f t="shared" si="28"/>
        <v>0</v>
      </c>
      <c r="AI89" s="5">
        <f t="shared" si="42"/>
        <v>0</v>
      </c>
      <c r="AJ89" s="3">
        <f>IF(テーブル503[[#This Row],[レート]]=0,0,$G$7)</f>
        <v>0</v>
      </c>
      <c r="AK89" s="6">
        <f t="shared" si="35"/>
        <v>0</v>
      </c>
      <c r="AL89" s="6">
        <f t="shared" si="36"/>
        <v>0</v>
      </c>
      <c r="AM89" s="81">
        <f>テーブル503[[#This Row],[レート]]*テーブル503[[#This Row],[取引単位]]</f>
        <v>0</v>
      </c>
      <c r="AN89" s="6">
        <f t="shared" si="29"/>
        <v>0</v>
      </c>
      <c r="AP89" s="5">
        <f t="shared" si="43"/>
        <v>0</v>
      </c>
      <c r="AQ89" s="3">
        <f>IF(テーブル504[[#This Row],[レート]]=0,0,$H$7)</f>
        <v>0</v>
      </c>
      <c r="AR89" s="6">
        <f t="shared" si="37"/>
        <v>0</v>
      </c>
      <c r="AS89" s="6">
        <f t="shared" si="38"/>
        <v>0</v>
      </c>
      <c r="AT89" s="81">
        <f>テーブル504[[#This Row],[レート]]*テーブル504[[#This Row],[取引単位]]</f>
        <v>0</v>
      </c>
      <c r="AU89" s="6">
        <f t="shared" si="30"/>
        <v>0</v>
      </c>
      <c r="AW89" s="5">
        <f t="shared" si="44"/>
        <v>0</v>
      </c>
      <c r="AX89" s="3">
        <f>IF(テーブル505[[#This Row],[レート]]=0,0,$I$7)</f>
        <v>0</v>
      </c>
      <c r="AY89" s="6">
        <f t="shared" si="39"/>
        <v>0</v>
      </c>
      <c r="AZ89" s="6">
        <f t="shared" si="40"/>
        <v>0</v>
      </c>
      <c r="BA89" s="81">
        <f>テーブル505[[#This Row],[レート]]*テーブル505[[#This Row],[取引単位]]</f>
        <v>0</v>
      </c>
      <c r="BB89" s="6">
        <f t="shared" si="31"/>
        <v>0</v>
      </c>
    </row>
    <row r="90" spans="21:54" x14ac:dyDescent="0.3">
      <c r="U90" s="5">
        <f t="shared" si="32"/>
        <v>1156100</v>
      </c>
      <c r="V90" s="3">
        <f>IF(テーブル501[[#This Row],[レート]]=0,0,$E$7)</f>
        <v>0.01</v>
      </c>
      <c r="W90" s="6">
        <f t="shared" si="25"/>
        <v>462.44</v>
      </c>
      <c r="X90" s="6">
        <f t="shared" si="26"/>
        <v>5561</v>
      </c>
      <c r="Y90" s="81">
        <f>テーブル501[[#This Row],[レート]]*テーブル501[[#This Row],[取引単位]]</f>
        <v>11561</v>
      </c>
      <c r="Z90" s="6">
        <f t="shared" si="27"/>
        <v>2561</v>
      </c>
      <c r="AB90" s="5">
        <f t="shared" si="41"/>
        <v>0</v>
      </c>
      <c r="AC90" s="3">
        <f>IF(テーブル502[[#This Row],[レート]]=0,0,$F$7)</f>
        <v>0</v>
      </c>
      <c r="AD90" s="6">
        <f t="shared" si="33"/>
        <v>0</v>
      </c>
      <c r="AE90" s="6">
        <f t="shared" si="34"/>
        <v>0</v>
      </c>
      <c r="AF90" s="81">
        <f>テーブル502[[#This Row],[レート]]*テーブル502[[#This Row],[取引単位]]</f>
        <v>0</v>
      </c>
      <c r="AG90" s="6">
        <f t="shared" si="28"/>
        <v>0</v>
      </c>
      <c r="AI90" s="5">
        <f t="shared" si="42"/>
        <v>0</v>
      </c>
      <c r="AJ90" s="3">
        <f>IF(テーブル503[[#This Row],[レート]]=0,0,$G$7)</f>
        <v>0</v>
      </c>
      <c r="AK90" s="6">
        <f t="shared" si="35"/>
        <v>0</v>
      </c>
      <c r="AL90" s="6">
        <f t="shared" si="36"/>
        <v>0</v>
      </c>
      <c r="AM90" s="81">
        <f>テーブル503[[#This Row],[レート]]*テーブル503[[#This Row],[取引単位]]</f>
        <v>0</v>
      </c>
      <c r="AN90" s="6">
        <f t="shared" si="29"/>
        <v>0</v>
      </c>
      <c r="AP90" s="5">
        <f t="shared" si="43"/>
        <v>0</v>
      </c>
      <c r="AQ90" s="3">
        <f>IF(テーブル504[[#This Row],[レート]]=0,0,$H$7)</f>
        <v>0</v>
      </c>
      <c r="AR90" s="6">
        <f t="shared" si="37"/>
        <v>0</v>
      </c>
      <c r="AS90" s="6">
        <f t="shared" si="38"/>
        <v>0</v>
      </c>
      <c r="AT90" s="81">
        <f>テーブル504[[#This Row],[レート]]*テーブル504[[#This Row],[取引単位]]</f>
        <v>0</v>
      </c>
      <c r="AU90" s="6">
        <f t="shared" si="30"/>
        <v>0</v>
      </c>
      <c r="AW90" s="5">
        <f t="shared" si="44"/>
        <v>0</v>
      </c>
      <c r="AX90" s="3">
        <f>IF(テーブル505[[#This Row],[レート]]=0,0,$I$7)</f>
        <v>0</v>
      </c>
      <c r="AY90" s="6">
        <f t="shared" si="39"/>
        <v>0</v>
      </c>
      <c r="AZ90" s="6">
        <f t="shared" si="40"/>
        <v>0</v>
      </c>
      <c r="BA90" s="81">
        <f>テーブル505[[#This Row],[レート]]*テーブル505[[#This Row],[取引単位]]</f>
        <v>0</v>
      </c>
      <c r="BB90" s="6">
        <f t="shared" si="31"/>
        <v>0</v>
      </c>
    </row>
    <row r="91" spans="21:54" x14ac:dyDescent="0.3">
      <c r="U91" s="5">
        <f t="shared" si="32"/>
        <v>1146400</v>
      </c>
      <c r="V91" s="3">
        <f>IF(テーブル501[[#This Row],[レート]]=0,0,$E$7)</f>
        <v>0.01</v>
      </c>
      <c r="W91" s="6">
        <f t="shared" si="25"/>
        <v>458.56</v>
      </c>
      <c r="X91" s="6">
        <f t="shared" si="26"/>
        <v>5464</v>
      </c>
      <c r="Y91" s="81">
        <f>テーブル501[[#This Row],[レート]]*テーブル501[[#This Row],[取引単位]]</f>
        <v>11464</v>
      </c>
      <c r="Z91" s="6">
        <f t="shared" si="27"/>
        <v>2464</v>
      </c>
      <c r="AB91" s="5">
        <f t="shared" si="41"/>
        <v>0</v>
      </c>
      <c r="AC91" s="3">
        <f>IF(テーブル502[[#This Row],[レート]]=0,0,$F$7)</f>
        <v>0</v>
      </c>
      <c r="AD91" s="6">
        <f t="shared" si="33"/>
        <v>0</v>
      </c>
      <c r="AE91" s="6">
        <f t="shared" si="34"/>
        <v>0</v>
      </c>
      <c r="AF91" s="81">
        <f>テーブル502[[#This Row],[レート]]*テーブル502[[#This Row],[取引単位]]</f>
        <v>0</v>
      </c>
      <c r="AG91" s="6">
        <f t="shared" si="28"/>
        <v>0</v>
      </c>
      <c r="AI91" s="5">
        <f t="shared" si="42"/>
        <v>0</v>
      </c>
      <c r="AJ91" s="3">
        <f>IF(テーブル503[[#This Row],[レート]]=0,0,$G$7)</f>
        <v>0</v>
      </c>
      <c r="AK91" s="6">
        <f t="shared" si="35"/>
        <v>0</v>
      </c>
      <c r="AL91" s="6">
        <f t="shared" si="36"/>
        <v>0</v>
      </c>
      <c r="AM91" s="81">
        <f>テーブル503[[#This Row],[レート]]*テーブル503[[#This Row],[取引単位]]</f>
        <v>0</v>
      </c>
      <c r="AN91" s="6">
        <f t="shared" si="29"/>
        <v>0</v>
      </c>
      <c r="AP91" s="5">
        <f t="shared" si="43"/>
        <v>0</v>
      </c>
      <c r="AQ91" s="3">
        <f>IF(テーブル504[[#This Row],[レート]]=0,0,$H$7)</f>
        <v>0</v>
      </c>
      <c r="AR91" s="6">
        <f t="shared" si="37"/>
        <v>0</v>
      </c>
      <c r="AS91" s="6">
        <f t="shared" si="38"/>
        <v>0</v>
      </c>
      <c r="AT91" s="81">
        <f>テーブル504[[#This Row],[レート]]*テーブル504[[#This Row],[取引単位]]</f>
        <v>0</v>
      </c>
      <c r="AU91" s="6">
        <f t="shared" si="30"/>
        <v>0</v>
      </c>
      <c r="AW91" s="5">
        <f t="shared" si="44"/>
        <v>0</v>
      </c>
      <c r="AX91" s="3">
        <f>IF(テーブル505[[#This Row],[レート]]=0,0,$I$7)</f>
        <v>0</v>
      </c>
      <c r="AY91" s="6">
        <f t="shared" si="39"/>
        <v>0</v>
      </c>
      <c r="AZ91" s="6">
        <f t="shared" si="40"/>
        <v>0</v>
      </c>
      <c r="BA91" s="81">
        <f>テーブル505[[#This Row],[レート]]*テーブル505[[#This Row],[取引単位]]</f>
        <v>0</v>
      </c>
      <c r="BB91" s="6">
        <f t="shared" si="31"/>
        <v>0</v>
      </c>
    </row>
    <row r="92" spans="21:54" x14ac:dyDescent="0.3">
      <c r="U92" s="5">
        <f t="shared" si="32"/>
        <v>1136700</v>
      </c>
      <c r="V92" s="3">
        <f>IF(テーブル501[[#This Row],[レート]]=0,0,$E$7)</f>
        <v>0.01</v>
      </c>
      <c r="W92" s="6">
        <f t="shared" si="25"/>
        <v>454.68</v>
      </c>
      <c r="X92" s="6">
        <f t="shared" si="26"/>
        <v>5367</v>
      </c>
      <c r="Y92" s="81">
        <f>テーブル501[[#This Row],[レート]]*テーブル501[[#This Row],[取引単位]]</f>
        <v>11367</v>
      </c>
      <c r="Z92" s="6">
        <f t="shared" si="27"/>
        <v>2367</v>
      </c>
      <c r="AB92" s="5">
        <f t="shared" si="41"/>
        <v>0</v>
      </c>
      <c r="AC92" s="3">
        <f>IF(テーブル502[[#This Row],[レート]]=0,0,$F$7)</f>
        <v>0</v>
      </c>
      <c r="AD92" s="6">
        <f t="shared" si="33"/>
        <v>0</v>
      </c>
      <c r="AE92" s="6">
        <f t="shared" si="34"/>
        <v>0</v>
      </c>
      <c r="AF92" s="81">
        <f>テーブル502[[#This Row],[レート]]*テーブル502[[#This Row],[取引単位]]</f>
        <v>0</v>
      </c>
      <c r="AG92" s="6">
        <f t="shared" si="28"/>
        <v>0</v>
      </c>
      <c r="AI92" s="5">
        <f t="shared" si="42"/>
        <v>0</v>
      </c>
      <c r="AJ92" s="3">
        <f>IF(テーブル503[[#This Row],[レート]]=0,0,$G$7)</f>
        <v>0</v>
      </c>
      <c r="AK92" s="6">
        <f t="shared" si="35"/>
        <v>0</v>
      </c>
      <c r="AL92" s="6">
        <f t="shared" si="36"/>
        <v>0</v>
      </c>
      <c r="AM92" s="81">
        <f>テーブル503[[#This Row],[レート]]*テーブル503[[#This Row],[取引単位]]</f>
        <v>0</v>
      </c>
      <c r="AN92" s="6">
        <f t="shared" si="29"/>
        <v>0</v>
      </c>
      <c r="AP92" s="5">
        <f t="shared" si="43"/>
        <v>0</v>
      </c>
      <c r="AQ92" s="3">
        <f>IF(テーブル504[[#This Row],[レート]]=0,0,$H$7)</f>
        <v>0</v>
      </c>
      <c r="AR92" s="6">
        <f t="shared" si="37"/>
        <v>0</v>
      </c>
      <c r="AS92" s="6">
        <f t="shared" si="38"/>
        <v>0</v>
      </c>
      <c r="AT92" s="81">
        <f>テーブル504[[#This Row],[レート]]*テーブル504[[#This Row],[取引単位]]</f>
        <v>0</v>
      </c>
      <c r="AU92" s="6">
        <f t="shared" si="30"/>
        <v>0</v>
      </c>
      <c r="AW92" s="5">
        <f t="shared" si="44"/>
        <v>0</v>
      </c>
      <c r="AX92" s="3">
        <f>IF(テーブル505[[#This Row],[レート]]=0,0,$I$7)</f>
        <v>0</v>
      </c>
      <c r="AY92" s="6">
        <f t="shared" si="39"/>
        <v>0</v>
      </c>
      <c r="AZ92" s="6">
        <f t="shared" si="40"/>
        <v>0</v>
      </c>
      <c r="BA92" s="81">
        <f>テーブル505[[#This Row],[レート]]*テーブル505[[#This Row],[取引単位]]</f>
        <v>0</v>
      </c>
      <c r="BB92" s="6">
        <f t="shared" si="31"/>
        <v>0</v>
      </c>
    </row>
    <row r="93" spans="21:54" x14ac:dyDescent="0.3">
      <c r="U93" s="5">
        <f t="shared" si="32"/>
        <v>1127000</v>
      </c>
      <c r="V93" s="3">
        <f>IF(テーブル501[[#This Row],[レート]]=0,0,$E$7)</f>
        <v>0.01</v>
      </c>
      <c r="W93" s="6">
        <f t="shared" si="25"/>
        <v>450.8</v>
      </c>
      <c r="X93" s="6">
        <f t="shared" si="26"/>
        <v>5270</v>
      </c>
      <c r="Y93" s="81">
        <f>テーブル501[[#This Row],[レート]]*テーブル501[[#This Row],[取引単位]]</f>
        <v>11270</v>
      </c>
      <c r="Z93" s="6">
        <f t="shared" si="27"/>
        <v>2270</v>
      </c>
      <c r="AB93" s="5">
        <f t="shared" si="41"/>
        <v>0</v>
      </c>
      <c r="AC93" s="3">
        <f>IF(テーブル502[[#This Row],[レート]]=0,0,$F$7)</f>
        <v>0</v>
      </c>
      <c r="AD93" s="6">
        <f t="shared" si="33"/>
        <v>0</v>
      </c>
      <c r="AE93" s="6">
        <f t="shared" si="34"/>
        <v>0</v>
      </c>
      <c r="AF93" s="81">
        <f>テーブル502[[#This Row],[レート]]*テーブル502[[#This Row],[取引単位]]</f>
        <v>0</v>
      </c>
      <c r="AG93" s="6">
        <f t="shared" si="28"/>
        <v>0</v>
      </c>
      <c r="AI93" s="5">
        <f t="shared" si="42"/>
        <v>0</v>
      </c>
      <c r="AJ93" s="3">
        <f>IF(テーブル503[[#This Row],[レート]]=0,0,$G$7)</f>
        <v>0</v>
      </c>
      <c r="AK93" s="6">
        <f t="shared" si="35"/>
        <v>0</v>
      </c>
      <c r="AL93" s="6">
        <f t="shared" si="36"/>
        <v>0</v>
      </c>
      <c r="AM93" s="81">
        <f>テーブル503[[#This Row],[レート]]*テーブル503[[#This Row],[取引単位]]</f>
        <v>0</v>
      </c>
      <c r="AN93" s="6">
        <f t="shared" si="29"/>
        <v>0</v>
      </c>
      <c r="AP93" s="5">
        <f t="shared" si="43"/>
        <v>0</v>
      </c>
      <c r="AQ93" s="3">
        <f>IF(テーブル504[[#This Row],[レート]]=0,0,$H$7)</f>
        <v>0</v>
      </c>
      <c r="AR93" s="6">
        <f t="shared" si="37"/>
        <v>0</v>
      </c>
      <c r="AS93" s="6">
        <f t="shared" si="38"/>
        <v>0</v>
      </c>
      <c r="AT93" s="81">
        <f>テーブル504[[#This Row],[レート]]*テーブル504[[#This Row],[取引単位]]</f>
        <v>0</v>
      </c>
      <c r="AU93" s="6">
        <f t="shared" si="30"/>
        <v>0</v>
      </c>
      <c r="AW93" s="5">
        <f t="shared" si="44"/>
        <v>0</v>
      </c>
      <c r="AX93" s="3">
        <f>IF(テーブル505[[#This Row],[レート]]=0,0,$I$7)</f>
        <v>0</v>
      </c>
      <c r="AY93" s="6">
        <f t="shared" si="39"/>
        <v>0</v>
      </c>
      <c r="AZ93" s="6">
        <f t="shared" si="40"/>
        <v>0</v>
      </c>
      <c r="BA93" s="81">
        <f>テーブル505[[#This Row],[レート]]*テーブル505[[#This Row],[取引単位]]</f>
        <v>0</v>
      </c>
      <c r="BB93" s="6">
        <f t="shared" si="31"/>
        <v>0</v>
      </c>
    </row>
    <row r="94" spans="21:54" x14ac:dyDescent="0.3">
      <c r="U94" s="5">
        <f t="shared" si="32"/>
        <v>1117300</v>
      </c>
      <c r="V94" s="3">
        <f>IF(テーブル501[[#This Row],[レート]]=0,0,$E$7)</f>
        <v>0.01</v>
      </c>
      <c r="W94" s="6">
        <f t="shared" si="25"/>
        <v>446.92</v>
      </c>
      <c r="X94" s="6">
        <f t="shared" si="26"/>
        <v>5173</v>
      </c>
      <c r="Y94" s="81">
        <f>テーブル501[[#This Row],[レート]]*テーブル501[[#This Row],[取引単位]]</f>
        <v>11173</v>
      </c>
      <c r="Z94" s="6">
        <f t="shared" si="27"/>
        <v>2173</v>
      </c>
      <c r="AB94" s="5">
        <f t="shared" si="41"/>
        <v>0</v>
      </c>
      <c r="AC94" s="3">
        <f>IF(テーブル502[[#This Row],[レート]]=0,0,$F$7)</f>
        <v>0</v>
      </c>
      <c r="AD94" s="6">
        <f t="shared" si="33"/>
        <v>0</v>
      </c>
      <c r="AE94" s="6">
        <f t="shared" si="34"/>
        <v>0</v>
      </c>
      <c r="AF94" s="81">
        <f>テーブル502[[#This Row],[レート]]*テーブル502[[#This Row],[取引単位]]</f>
        <v>0</v>
      </c>
      <c r="AG94" s="6">
        <f t="shared" si="28"/>
        <v>0</v>
      </c>
      <c r="AI94" s="5">
        <f t="shared" si="42"/>
        <v>0</v>
      </c>
      <c r="AJ94" s="3">
        <f>IF(テーブル503[[#This Row],[レート]]=0,0,$G$7)</f>
        <v>0</v>
      </c>
      <c r="AK94" s="6">
        <f t="shared" si="35"/>
        <v>0</v>
      </c>
      <c r="AL94" s="6">
        <f t="shared" si="36"/>
        <v>0</v>
      </c>
      <c r="AM94" s="81">
        <f>テーブル503[[#This Row],[レート]]*テーブル503[[#This Row],[取引単位]]</f>
        <v>0</v>
      </c>
      <c r="AN94" s="6">
        <f t="shared" si="29"/>
        <v>0</v>
      </c>
      <c r="AP94" s="5">
        <f t="shared" si="43"/>
        <v>0</v>
      </c>
      <c r="AQ94" s="3">
        <f>IF(テーブル504[[#This Row],[レート]]=0,0,$H$7)</f>
        <v>0</v>
      </c>
      <c r="AR94" s="6">
        <f t="shared" si="37"/>
        <v>0</v>
      </c>
      <c r="AS94" s="6">
        <f t="shared" si="38"/>
        <v>0</v>
      </c>
      <c r="AT94" s="81">
        <f>テーブル504[[#This Row],[レート]]*テーブル504[[#This Row],[取引単位]]</f>
        <v>0</v>
      </c>
      <c r="AU94" s="6">
        <f t="shared" si="30"/>
        <v>0</v>
      </c>
      <c r="AW94" s="5">
        <f t="shared" si="44"/>
        <v>0</v>
      </c>
      <c r="AX94" s="3">
        <f>IF(テーブル505[[#This Row],[レート]]=0,0,$I$7)</f>
        <v>0</v>
      </c>
      <c r="AY94" s="6">
        <f t="shared" si="39"/>
        <v>0</v>
      </c>
      <c r="AZ94" s="6">
        <f t="shared" si="40"/>
        <v>0</v>
      </c>
      <c r="BA94" s="81">
        <f>テーブル505[[#This Row],[レート]]*テーブル505[[#This Row],[取引単位]]</f>
        <v>0</v>
      </c>
      <c r="BB94" s="6">
        <f t="shared" si="31"/>
        <v>0</v>
      </c>
    </row>
    <row r="95" spans="21:54" x14ac:dyDescent="0.3">
      <c r="U95" s="5">
        <f t="shared" si="32"/>
        <v>1107600</v>
      </c>
      <c r="V95" s="3">
        <f>IF(テーブル501[[#This Row],[レート]]=0,0,$E$7)</f>
        <v>0.01</v>
      </c>
      <c r="W95" s="6">
        <f t="shared" si="25"/>
        <v>443.04</v>
      </c>
      <c r="X95" s="6">
        <f t="shared" si="26"/>
        <v>5076</v>
      </c>
      <c r="Y95" s="81">
        <f>テーブル501[[#This Row],[レート]]*テーブル501[[#This Row],[取引単位]]</f>
        <v>11076</v>
      </c>
      <c r="Z95" s="6">
        <f t="shared" si="27"/>
        <v>2076</v>
      </c>
      <c r="AB95" s="5">
        <f t="shared" si="41"/>
        <v>0</v>
      </c>
      <c r="AC95" s="3">
        <f>IF(テーブル502[[#This Row],[レート]]=0,0,$F$7)</f>
        <v>0</v>
      </c>
      <c r="AD95" s="6">
        <f t="shared" si="33"/>
        <v>0</v>
      </c>
      <c r="AE95" s="6">
        <f t="shared" si="34"/>
        <v>0</v>
      </c>
      <c r="AF95" s="81">
        <f>テーブル502[[#This Row],[レート]]*テーブル502[[#This Row],[取引単位]]</f>
        <v>0</v>
      </c>
      <c r="AG95" s="6">
        <f t="shared" si="28"/>
        <v>0</v>
      </c>
      <c r="AI95" s="5">
        <f t="shared" si="42"/>
        <v>0</v>
      </c>
      <c r="AJ95" s="3">
        <f>IF(テーブル503[[#This Row],[レート]]=0,0,$G$7)</f>
        <v>0</v>
      </c>
      <c r="AK95" s="6">
        <f t="shared" si="35"/>
        <v>0</v>
      </c>
      <c r="AL95" s="6">
        <f t="shared" si="36"/>
        <v>0</v>
      </c>
      <c r="AM95" s="81">
        <f>テーブル503[[#This Row],[レート]]*テーブル503[[#This Row],[取引単位]]</f>
        <v>0</v>
      </c>
      <c r="AN95" s="6">
        <f t="shared" si="29"/>
        <v>0</v>
      </c>
      <c r="AP95" s="5">
        <f t="shared" si="43"/>
        <v>0</v>
      </c>
      <c r="AQ95" s="3">
        <f>IF(テーブル504[[#This Row],[レート]]=0,0,$H$7)</f>
        <v>0</v>
      </c>
      <c r="AR95" s="6">
        <f t="shared" si="37"/>
        <v>0</v>
      </c>
      <c r="AS95" s="6">
        <f t="shared" si="38"/>
        <v>0</v>
      </c>
      <c r="AT95" s="81">
        <f>テーブル504[[#This Row],[レート]]*テーブル504[[#This Row],[取引単位]]</f>
        <v>0</v>
      </c>
      <c r="AU95" s="6">
        <f t="shared" si="30"/>
        <v>0</v>
      </c>
      <c r="AW95" s="5">
        <f t="shared" si="44"/>
        <v>0</v>
      </c>
      <c r="AX95" s="3">
        <f>IF(テーブル505[[#This Row],[レート]]=0,0,$I$7)</f>
        <v>0</v>
      </c>
      <c r="AY95" s="6">
        <f t="shared" si="39"/>
        <v>0</v>
      </c>
      <c r="AZ95" s="6">
        <f t="shared" si="40"/>
        <v>0</v>
      </c>
      <c r="BA95" s="81">
        <f>テーブル505[[#This Row],[レート]]*テーブル505[[#This Row],[取引単位]]</f>
        <v>0</v>
      </c>
      <c r="BB95" s="6">
        <f t="shared" si="31"/>
        <v>0</v>
      </c>
    </row>
    <row r="96" spans="21:54" x14ac:dyDescent="0.3">
      <c r="U96" s="5">
        <f t="shared" si="32"/>
        <v>1097900</v>
      </c>
      <c r="V96" s="3">
        <f>IF(テーブル501[[#This Row],[レート]]=0,0,$E$7)</f>
        <v>0.01</v>
      </c>
      <c r="W96" s="6">
        <f t="shared" si="25"/>
        <v>439.16</v>
      </c>
      <c r="X96" s="6">
        <f t="shared" si="26"/>
        <v>4979</v>
      </c>
      <c r="Y96" s="81">
        <f>テーブル501[[#This Row],[レート]]*テーブル501[[#This Row],[取引単位]]</f>
        <v>10979</v>
      </c>
      <c r="Z96" s="6">
        <f t="shared" si="27"/>
        <v>1979</v>
      </c>
      <c r="AB96" s="5">
        <f t="shared" si="41"/>
        <v>0</v>
      </c>
      <c r="AC96" s="3">
        <f>IF(テーブル502[[#This Row],[レート]]=0,0,$F$7)</f>
        <v>0</v>
      </c>
      <c r="AD96" s="6">
        <f t="shared" si="33"/>
        <v>0</v>
      </c>
      <c r="AE96" s="6">
        <f t="shared" si="34"/>
        <v>0</v>
      </c>
      <c r="AF96" s="81">
        <f>テーブル502[[#This Row],[レート]]*テーブル502[[#This Row],[取引単位]]</f>
        <v>0</v>
      </c>
      <c r="AG96" s="6">
        <f t="shared" si="28"/>
        <v>0</v>
      </c>
      <c r="AI96" s="5">
        <f t="shared" si="42"/>
        <v>0</v>
      </c>
      <c r="AJ96" s="3">
        <f>IF(テーブル503[[#This Row],[レート]]=0,0,$G$7)</f>
        <v>0</v>
      </c>
      <c r="AK96" s="6">
        <f t="shared" si="35"/>
        <v>0</v>
      </c>
      <c r="AL96" s="6">
        <f t="shared" si="36"/>
        <v>0</v>
      </c>
      <c r="AM96" s="81">
        <f>テーブル503[[#This Row],[レート]]*テーブル503[[#This Row],[取引単位]]</f>
        <v>0</v>
      </c>
      <c r="AN96" s="6">
        <f t="shared" si="29"/>
        <v>0</v>
      </c>
      <c r="AP96" s="5">
        <f t="shared" si="43"/>
        <v>0</v>
      </c>
      <c r="AQ96" s="3">
        <f>IF(テーブル504[[#This Row],[レート]]=0,0,$H$7)</f>
        <v>0</v>
      </c>
      <c r="AR96" s="6">
        <f t="shared" si="37"/>
        <v>0</v>
      </c>
      <c r="AS96" s="6">
        <f t="shared" si="38"/>
        <v>0</v>
      </c>
      <c r="AT96" s="81">
        <f>テーブル504[[#This Row],[レート]]*テーブル504[[#This Row],[取引単位]]</f>
        <v>0</v>
      </c>
      <c r="AU96" s="6">
        <f t="shared" si="30"/>
        <v>0</v>
      </c>
      <c r="AW96" s="5">
        <f t="shared" si="44"/>
        <v>0</v>
      </c>
      <c r="AX96" s="3">
        <f>IF(テーブル505[[#This Row],[レート]]=0,0,$I$7)</f>
        <v>0</v>
      </c>
      <c r="AY96" s="6">
        <f t="shared" si="39"/>
        <v>0</v>
      </c>
      <c r="AZ96" s="6">
        <f t="shared" si="40"/>
        <v>0</v>
      </c>
      <c r="BA96" s="81">
        <f>テーブル505[[#This Row],[レート]]*テーブル505[[#This Row],[取引単位]]</f>
        <v>0</v>
      </c>
      <c r="BB96" s="6">
        <f t="shared" si="31"/>
        <v>0</v>
      </c>
    </row>
    <row r="97" spans="21:54" x14ac:dyDescent="0.3">
      <c r="U97" s="5">
        <f t="shared" si="32"/>
        <v>1088200</v>
      </c>
      <c r="V97" s="3">
        <f>IF(テーブル501[[#This Row],[レート]]=0,0,$E$7)</f>
        <v>0.01</v>
      </c>
      <c r="W97" s="6">
        <f t="shared" si="25"/>
        <v>435.28</v>
      </c>
      <c r="X97" s="6">
        <f t="shared" si="26"/>
        <v>4882</v>
      </c>
      <c r="Y97" s="81">
        <f>テーブル501[[#This Row],[レート]]*テーブル501[[#This Row],[取引単位]]</f>
        <v>10882</v>
      </c>
      <c r="Z97" s="6">
        <f t="shared" si="27"/>
        <v>1882</v>
      </c>
      <c r="AB97" s="5">
        <f t="shared" si="41"/>
        <v>0</v>
      </c>
      <c r="AC97" s="3">
        <f>IF(テーブル502[[#This Row],[レート]]=0,0,$F$7)</f>
        <v>0</v>
      </c>
      <c r="AD97" s="6">
        <f t="shared" si="33"/>
        <v>0</v>
      </c>
      <c r="AE97" s="6">
        <f t="shared" si="34"/>
        <v>0</v>
      </c>
      <c r="AF97" s="81">
        <f>テーブル502[[#This Row],[レート]]*テーブル502[[#This Row],[取引単位]]</f>
        <v>0</v>
      </c>
      <c r="AG97" s="6">
        <f t="shared" si="28"/>
        <v>0</v>
      </c>
      <c r="AI97" s="5">
        <f t="shared" si="42"/>
        <v>0</v>
      </c>
      <c r="AJ97" s="3">
        <f>IF(テーブル503[[#This Row],[レート]]=0,0,$G$7)</f>
        <v>0</v>
      </c>
      <c r="AK97" s="6">
        <f t="shared" si="35"/>
        <v>0</v>
      </c>
      <c r="AL97" s="6">
        <f t="shared" si="36"/>
        <v>0</v>
      </c>
      <c r="AM97" s="81">
        <f>テーブル503[[#This Row],[レート]]*テーブル503[[#This Row],[取引単位]]</f>
        <v>0</v>
      </c>
      <c r="AN97" s="6">
        <f t="shared" si="29"/>
        <v>0</v>
      </c>
      <c r="AP97" s="5">
        <f t="shared" si="43"/>
        <v>0</v>
      </c>
      <c r="AQ97" s="3">
        <f>IF(テーブル504[[#This Row],[レート]]=0,0,$H$7)</f>
        <v>0</v>
      </c>
      <c r="AR97" s="6">
        <f t="shared" si="37"/>
        <v>0</v>
      </c>
      <c r="AS97" s="6">
        <f t="shared" si="38"/>
        <v>0</v>
      </c>
      <c r="AT97" s="81">
        <f>テーブル504[[#This Row],[レート]]*テーブル504[[#This Row],[取引単位]]</f>
        <v>0</v>
      </c>
      <c r="AU97" s="6">
        <f t="shared" si="30"/>
        <v>0</v>
      </c>
      <c r="AW97" s="5">
        <f t="shared" si="44"/>
        <v>0</v>
      </c>
      <c r="AX97" s="3">
        <f>IF(テーブル505[[#This Row],[レート]]=0,0,$I$7)</f>
        <v>0</v>
      </c>
      <c r="AY97" s="6">
        <f t="shared" si="39"/>
        <v>0</v>
      </c>
      <c r="AZ97" s="6">
        <f t="shared" si="40"/>
        <v>0</v>
      </c>
      <c r="BA97" s="81">
        <f>テーブル505[[#This Row],[レート]]*テーブル505[[#This Row],[取引単位]]</f>
        <v>0</v>
      </c>
      <c r="BB97" s="6">
        <f t="shared" si="31"/>
        <v>0</v>
      </c>
    </row>
    <row r="98" spans="21:54" x14ac:dyDescent="0.3">
      <c r="U98" s="5">
        <f t="shared" si="32"/>
        <v>1078500</v>
      </c>
      <c r="V98" s="3">
        <f>IF(テーブル501[[#This Row],[レート]]=0,0,$E$7)</f>
        <v>0.01</v>
      </c>
      <c r="W98" s="6">
        <f t="shared" si="25"/>
        <v>431.4</v>
      </c>
      <c r="X98" s="6">
        <f t="shared" si="26"/>
        <v>4785</v>
      </c>
      <c r="Y98" s="81">
        <f>テーブル501[[#This Row],[レート]]*テーブル501[[#This Row],[取引単位]]</f>
        <v>10785</v>
      </c>
      <c r="Z98" s="6">
        <f t="shared" si="27"/>
        <v>1785</v>
      </c>
      <c r="AB98" s="5">
        <f t="shared" si="41"/>
        <v>0</v>
      </c>
      <c r="AC98" s="3">
        <f>IF(テーブル502[[#This Row],[レート]]=0,0,$F$7)</f>
        <v>0</v>
      </c>
      <c r="AD98" s="6">
        <f t="shared" si="33"/>
        <v>0</v>
      </c>
      <c r="AE98" s="6">
        <f t="shared" si="34"/>
        <v>0</v>
      </c>
      <c r="AF98" s="81">
        <f>テーブル502[[#This Row],[レート]]*テーブル502[[#This Row],[取引単位]]</f>
        <v>0</v>
      </c>
      <c r="AG98" s="6">
        <f t="shared" si="28"/>
        <v>0</v>
      </c>
      <c r="AI98" s="5">
        <f t="shared" si="42"/>
        <v>0</v>
      </c>
      <c r="AJ98" s="3">
        <f>IF(テーブル503[[#This Row],[レート]]=0,0,$G$7)</f>
        <v>0</v>
      </c>
      <c r="AK98" s="6">
        <f t="shared" si="35"/>
        <v>0</v>
      </c>
      <c r="AL98" s="6">
        <f t="shared" si="36"/>
        <v>0</v>
      </c>
      <c r="AM98" s="81">
        <f>テーブル503[[#This Row],[レート]]*テーブル503[[#This Row],[取引単位]]</f>
        <v>0</v>
      </c>
      <c r="AN98" s="6">
        <f t="shared" si="29"/>
        <v>0</v>
      </c>
      <c r="AP98" s="5">
        <f t="shared" si="43"/>
        <v>0</v>
      </c>
      <c r="AQ98" s="3">
        <f>IF(テーブル504[[#This Row],[レート]]=0,0,$H$7)</f>
        <v>0</v>
      </c>
      <c r="AR98" s="6">
        <f t="shared" si="37"/>
        <v>0</v>
      </c>
      <c r="AS98" s="6">
        <f t="shared" si="38"/>
        <v>0</v>
      </c>
      <c r="AT98" s="81">
        <f>テーブル504[[#This Row],[レート]]*テーブル504[[#This Row],[取引単位]]</f>
        <v>0</v>
      </c>
      <c r="AU98" s="6">
        <f t="shared" si="30"/>
        <v>0</v>
      </c>
      <c r="AW98" s="5">
        <f t="shared" si="44"/>
        <v>0</v>
      </c>
      <c r="AX98" s="3">
        <f>IF(テーブル505[[#This Row],[レート]]=0,0,$I$7)</f>
        <v>0</v>
      </c>
      <c r="AY98" s="6">
        <f t="shared" si="39"/>
        <v>0</v>
      </c>
      <c r="AZ98" s="6">
        <f t="shared" si="40"/>
        <v>0</v>
      </c>
      <c r="BA98" s="81">
        <f>テーブル505[[#This Row],[レート]]*テーブル505[[#This Row],[取引単位]]</f>
        <v>0</v>
      </c>
      <c r="BB98" s="6">
        <f t="shared" si="31"/>
        <v>0</v>
      </c>
    </row>
    <row r="99" spans="21:54" x14ac:dyDescent="0.3">
      <c r="U99" s="5">
        <f t="shared" si="32"/>
        <v>1068800</v>
      </c>
      <c r="V99" s="3">
        <f>IF(テーブル501[[#This Row],[レート]]=0,0,$E$7)</f>
        <v>0.01</v>
      </c>
      <c r="W99" s="6">
        <f t="shared" si="25"/>
        <v>427.52</v>
      </c>
      <c r="X99" s="6">
        <f t="shared" si="26"/>
        <v>4688</v>
      </c>
      <c r="Y99" s="81">
        <f>テーブル501[[#This Row],[レート]]*テーブル501[[#This Row],[取引単位]]</f>
        <v>10688</v>
      </c>
      <c r="Z99" s="6">
        <f t="shared" si="27"/>
        <v>1688</v>
      </c>
      <c r="AB99" s="5">
        <f t="shared" si="41"/>
        <v>0</v>
      </c>
      <c r="AC99" s="3">
        <f>IF(テーブル502[[#This Row],[レート]]=0,0,$F$7)</f>
        <v>0</v>
      </c>
      <c r="AD99" s="6">
        <f t="shared" si="33"/>
        <v>0</v>
      </c>
      <c r="AE99" s="6">
        <f t="shared" si="34"/>
        <v>0</v>
      </c>
      <c r="AF99" s="81">
        <f>テーブル502[[#This Row],[レート]]*テーブル502[[#This Row],[取引単位]]</f>
        <v>0</v>
      </c>
      <c r="AG99" s="6">
        <f t="shared" si="28"/>
        <v>0</v>
      </c>
      <c r="AI99" s="5">
        <f t="shared" si="42"/>
        <v>0</v>
      </c>
      <c r="AJ99" s="3">
        <f>IF(テーブル503[[#This Row],[レート]]=0,0,$G$7)</f>
        <v>0</v>
      </c>
      <c r="AK99" s="6">
        <f t="shared" si="35"/>
        <v>0</v>
      </c>
      <c r="AL99" s="6">
        <f t="shared" si="36"/>
        <v>0</v>
      </c>
      <c r="AM99" s="81">
        <f>テーブル503[[#This Row],[レート]]*テーブル503[[#This Row],[取引単位]]</f>
        <v>0</v>
      </c>
      <c r="AN99" s="6">
        <f t="shared" si="29"/>
        <v>0</v>
      </c>
      <c r="AP99" s="5">
        <f t="shared" si="43"/>
        <v>0</v>
      </c>
      <c r="AQ99" s="3">
        <f>IF(テーブル504[[#This Row],[レート]]=0,0,$H$7)</f>
        <v>0</v>
      </c>
      <c r="AR99" s="6">
        <f t="shared" si="37"/>
        <v>0</v>
      </c>
      <c r="AS99" s="6">
        <f t="shared" si="38"/>
        <v>0</v>
      </c>
      <c r="AT99" s="81">
        <f>テーブル504[[#This Row],[レート]]*テーブル504[[#This Row],[取引単位]]</f>
        <v>0</v>
      </c>
      <c r="AU99" s="6">
        <f t="shared" si="30"/>
        <v>0</v>
      </c>
      <c r="AW99" s="5">
        <f t="shared" si="44"/>
        <v>0</v>
      </c>
      <c r="AX99" s="3">
        <f>IF(テーブル505[[#This Row],[レート]]=0,0,$I$7)</f>
        <v>0</v>
      </c>
      <c r="AY99" s="6">
        <f t="shared" si="39"/>
        <v>0</v>
      </c>
      <c r="AZ99" s="6">
        <f t="shared" si="40"/>
        <v>0</v>
      </c>
      <c r="BA99" s="81">
        <f>テーブル505[[#This Row],[レート]]*テーブル505[[#This Row],[取引単位]]</f>
        <v>0</v>
      </c>
      <c r="BB99" s="6">
        <f t="shared" si="31"/>
        <v>0</v>
      </c>
    </row>
    <row r="100" spans="21:54" x14ac:dyDescent="0.3">
      <c r="U100" s="5">
        <f t="shared" si="32"/>
        <v>1059100</v>
      </c>
      <c r="V100" s="3">
        <f>IF(テーブル501[[#This Row],[レート]]=0,0,$E$7)</f>
        <v>0.01</v>
      </c>
      <c r="W100" s="6">
        <f t="shared" si="25"/>
        <v>423.64</v>
      </c>
      <c r="X100" s="6">
        <f t="shared" si="26"/>
        <v>4591</v>
      </c>
      <c r="Y100" s="81">
        <f>テーブル501[[#This Row],[レート]]*テーブル501[[#This Row],[取引単位]]</f>
        <v>10591</v>
      </c>
      <c r="Z100" s="6">
        <f t="shared" si="27"/>
        <v>1591</v>
      </c>
      <c r="AB100" s="5">
        <f t="shared" si="41"/>
        <v>0</v>
      </c>
      <c r="AC100" s="3">
        <f>IF(テーブル502[[#This Row],[レート]]=0,0,$F$7)</f>
        <v>0</v>
      </c>
      <c r="AD100" s="6">
        <f t="shared" si="33"/>
        <v>0</v>
      </c>
      <c r="AE100" s="6">
        <f t="shared" si="34"/>
        <v>0</v>
      </c>
      <c r="AF100" s="81">
        <f>テーブル502[[#This Row],[レート]]*テーブル502[[#This Row],[取引単位]]</f>
        <v>0</v>
      </c>
      <c r="AG100" s="6">
        <f t="shared" si="28"/>
        <v>0</v>
      </c>
      <c r="AI100" s="5">
        <f t="shared" si="42"/>
        <v>0</v>
      </c>
      <c r="AJ100" s="3">
        <f>IF(テーブル503[[#This Row],[レート]]=0,0,$G$7)</f>
        <v>0</v>
      </c>
      <c r="AK100" s="6">
        <f t="shared" si="35"/>
        <v>0</v>
      </c>
      <c r="AL100" s="6">
        <f t="shared" si="36"/>
        <v>0</v>
      </c>
      <c r="AM100" s="81">
        <f>テーブル503[[#This Row],[レート]]*テーブル503[[#This Row],[取引単位]]</f>
        <v>0</v>
      </c>
      <c r="AN100" s="6">
        <f t="shared" si="29"/>
        <v>0</v>
      </c>
      <c r="AP100" s="5">
        <f t="shared" si="43"/>
        <v>0</v>
      </c>
      <c r="AQ100" s="3">
        <f>IF(テーブル504[[#This Row],[レート]]=0,0,$H$7)</f>
        <v>0</v>
      </c>
      <c r="AR100" s="6">
        <f t="shared" si="37"/>
        <v>0</v>
      </c>
      <c r="AS100" s="6">
        <f t="shared" si="38"/>
        <v>0</v>
      </c>
      <c r="AT100" s="81">
        <f>テーブル504[[#This Row],[レート]]*テーブル504[[#This Row],[取引単位]]</f>
        <v>0</v>
      </c>
      <c r="AU100" s="6">
        <f t="shared" si="30"/>
        <v>0</v>
      </c>
      <c r="AW100" s="5">
        <f t="shared" si="44"/>
        <v>0</v>
      </c>
      <c r="AX100" s="3">
        <f>IF(テーブル505[[#This Row],[レート]]=0,0,$I$7)</f>
        <v>0</v>
      </c>
      <c r="AY100" s="6">
        <f t="shared" si="39"/>
        <v>0</v>
      </c>
      <c r="AZ100" s="6">
        <f t="shared" si="40"/>
        <v>0</v>
      </c>
      <c r="BA100" s="81">
        <f>テーブル505[[#This Row],[レート]]*テーブル505[[#This Row],[取引単位]]</f>
        <v>0</v>
      </c>
      <c r="BB100" s="6">
        <f t="shared" si="31"/>
        <v>0</v>
      </c>
    </row>
    <row r="101" spans="21:54" x14ac:dyDescent="0.3">
      <c r="U101" s="5">
        <f t="shared" si="32"/>
        <v>1049400</v>
      </c>
      <c r="V101" s="3">
        <f>IF(テーブル501[[#This Row],[レート]]=0,0,$E$7)</f>
        <v>0.01</v>
      </c>
      <c r="W101" s="6">
        <f t="shared" si="25"/>
        <v>419.76</v>
      </c>
      <c r="X101" s="6">
        <f t="shared" si="26"/>
        <v>4494</v>
      </c>
      <c r="Y101" s="81">
        <f>テーブル501[[#This Row],[レート]]*テーブル501[[#This Row],[取引単位]]</f>
        <v>10494</v>
      </c>
      <c r="Z101" s="6">
        <f t="shared" si="27"/>
        <v>1494</v>
      </c>
      <c r="AB101" s="5">
        <f t="shared" si="41"/>
        <v>0</v>
      </c>
      <c r="AC101" s="3">
        <f>IF(テーブル502[[#This Row],[レート]]=0,0,$F$7)</f>
        <v>0</v>
      </c>
      <c r="AD101" s="6">
        <f t="shared" si="33"/>
        <v>0</v>
      </c>
      <c r="AE101" s="6">
        <f t="shared" si="34"/>
        <v>0</v>
      </c>
      <c r="AF101" s="81">
        <f>テーブル502[[#This Row],[レート]]*テーブル502[[#This Row],[取引単位]]</f>
        <v>0</v>
      </c>
      <c r="AG101" s="6">
        <f t="shared" si="28"/>
        <v>0</v>
      </c>
      <c r="AI101" s="5">
        <f t="shared" si="42"/>
        <v>0</v>
      </c>
      <c r="AJ101" s="3">
        <f>IF(テーブル503[[#This Row],[レート]]=0,0,$G$7)</f>
        <v>0</v>
      </c>
      <c r="AK101" s="6">
        <f t="shared" si="35"/>
        <v>0</v>
      </c>
      <c r="AL101" s="6">
        <f t="shared" si="36"/>
        <v>0</v>
      </c>
      <c r="AM101" s="81">
        <f>テーブル503[[#This Row],[レート]]*テーブル503[[#This Row],[取引単位]]</f>
        <v>0</v>
      </c>
      <c r="AN101" s="6">
        <f t="shared" si="29"/>
        <v>0</v>
      </c>
      <c r="AP101" s="5">
        <f t="shared" si="43"/>
        <v>0</v>
      </c>
      <c r="AQ101" s="3">
        <f>IF(テーブル504[[#This Row],[レート]]=0,0,$H$7)</f>
        <v>0</v>
      </c>
      <c r="AR101" s="6">
        <f t="shared" si="37"/>
        <v>0</v>
      </c>
      <c r="AS101" s="6">
        <f t="shared" si="38"/>
        <v>0</v>
      </c>
      <c r="AT101" s="81">
        <f>テーブル504[[#This Row],[レート]]*テーブル504[[#This Row],[取引単位]]</f>
        <v>0</v>
      </c>
      <c r="AU101" s="6">
        <f t="shared" si="30"/>
        <v>0</v>
      </c>
      <c r="AW101" s="5">
        <f t="shared" si="44"/>
        <v>0</v>
      </c>
      <c r="AX101" s="3">
        <f>IF(テーブル505[[#This Row],[レート]]=0,0,$I$7)</f>
        <v>0</v>
      </c>
      <c r="AY101" s="6">
        <f t="shared" si="39"/>
        <v>0</v>
      </c>
      <c r="AZ101" s="6">
        <f t="shared" si="40"/>
        <v>0</v>
      </c>
      <c r="BA101" s="81">
        <f>テーブル505[[#This Row],[レート]]*テーブル505[[#This Row],[取引単位]]</f>
        <v>0</v>
      </c>
      <c r="BB101" s="6">
        <f t="shared" si="31"/>
        <v>0</v>
      </c>
    </row>
    <row r="102" spans="21:54" x14ac:dyDescent="0.3">
      <c r="U102" s="5">
        <f t="shared" si="32"/>
        <v>1039700</v>
      </c>
      <c r="V102" s="3">
        <f>IF(テーブル501[[#This Row],[レート]]=0,0,$E$7)</f>
        <v>0.01</v>
      </c>
      <c r="W102" s="6">
        <f t="shared" si="25"/>
        <v>415.88</v>
      </c>
      <c r="X102" s="6">
        <f t="shared" si="26"/>
        <v>4397</v>
      </c>
      <c r="Y102" s="81">
        <f>テーブル501[[#This Row],[レート]]*テーブル501[[#This Row],[取引単位]]</f>
        <v>10397</v>
      </c>
      <c r="Z102" s="6">
        <f t="shared" si="27"/>
        <v>1397</v>
      </c>
      <c r="AB102" s="5">
        <f t="shared" si="41"/>
        <v>0</v>
      </c>
      <c r="AC102" s="3">
        <f>IF(テーブル502[[#This Row],[レート]]=0,0,$F$7)</f>
        <v>0</v>
      </c>
      <c r="AD102" s="6">
        <f t="shared" si="33"/>
        <v>0</v>
      </c>
      <c r="AE102" s="6">
        <f t="shared" si="34"/>
        <v>0</v>
      </c>
      <c r="AF102" s="81">
        <f>テーブル502[[#This Row],[レート]]*テーブル502[[#This Row],[取引単位]]</f>
        <v>0</v>
      </c>
      <c r="AG102" s="6">
        <f t="shared" si="28"/>
        <v>0</v>
      </c>
      <c r="AI102" s="5">
        <f t="shared" si="42"/>
        <v>0</v>
      </c>
      <c r="AJ102" s="3">
        <f>IF(テーブル503[[#This Row],[レート]]=0,0,$G$7)</f>
        <v>0</v>
      </c>
      <c r="AK102" s="6">
        <f t="shared" si="35"/>
        <v>0</v>
      </c>
      <c r="AL102" s="6">
        <f t="shared" si="36"/>
        <v>0</v>
      </c>
      <c r="AM102" s="81">
        <f>テーブル503[[#This Row],[レート]]*テーブル503[[#This Row],[取引単位]]</f>
        <v>0</v>
      </c>
      <c r="AN102" s="6">
        <f t="shared" si="29"/>
        <v>0</v>
      </c>
      <c r="AP102" s="5">
        <f t="shared" si="43"/>
        <v>0</v>
      </c>
      <c r="AQ102" s="3">
        <f>IF(テーブル504[[#This Row],[レート]]=0,0,$H$7)</f>
        <v>0</v>
      </c>
      <c r="AR102" s="6">
        <f t="shared" si="37"/>
        <v>0</v>
      </c>
      <c r="AS102" s="6">
        <f t="shared" si="38"/>
        <v>0</v>
      </c>
      <c r="AT102" s="81">
        <f>テーブル504[[#This Row],[レート]]*テーブル504[[#This Row],[取引単位]]</f>
        <v>0</v>
      </c>
      <c r="AU102" s="6">
        <f t="shared" si="30"/>
        <v>0</v>
      </c>
      <c r="AW102" s="5">
        <f t="shared" si="44"/>
        <v>0</v>
      </c>
      <c r="AX102" s="3">
        <f>IF(テーブル505[[#This Row],[レート]]=0,0,$I$7)</f>
        <v>0</v>
      </c>
      <c r="AY102" s="6">
        <f t="shared" si="39"/>
        <v>0</v>
      </c>
      <c r="AZ102" s="6">
        <f t="shared" si="40"/>
        <v>0</v>
      </c>
      <c r="BA102" s="81">
        <f>テーブル505[[#This Row],[レート]]*テーブル505[[#This Row],[取引単位]]</f>
        <v>0</v>
      </c>
      <c r="BB102" s="6">
        <f t="shared" si="31"/>
        <v>0</v>
      </c>
    </row>
    <row r="103" spans="21:54" x14ac:dyDescent="0.3">
      <c r="U103" s="5">
        <f t="shared" si="32"/>
        <v>1030000</v>
      </c>
      <c r="V103" s="3">
        <f>IF(テーブル501[[#This Row],[レート]]=0,0,$E$7)</f>
        <v>0.01</v>
      </c>
      <c r="W103" s="6">
        <f t="shared" si="25"/>
        <v>412</v>
      </c>
      <c r="X103" s="6">
        <f t="shared" si="26"/>
        <v>4300</v>
      </c>
      <c r="Y103" s="81">
        <f>テーブル501[[#This Row],[レート]]*テーブル501[[#This Row],[取引単位]]</f>
        <v>10300</v>
      </c>
      <c r="Z103" s="6">
        <f t="shared" si="27"/>
        <v>1300</v>
      </c>
      <c r="AB103" s="5">
        <f t="shared" si="41"/>
        <v>0</v>
      </c>
      <c r="AC103" s="3">
        <f>IF(テーブル502[[#This Row],[レート]]=0,0,$F$7)</f>
        <v>0</v>
      </c>
      <c r="AD103" s="6">
        <f t="shared" si="33"/>
        <v>0</v>
      </c>
      <c r="AE103" s="6">
        <f t="shared" si="34"/>
        <v>0</v>
      </c>
      <c r="AF103" s="81">
        <f>テーブル502[[#This Row],[レート]]*テーブル502[[#This Row],[取引単位]]</f>
        <v>0</v>
      </c>
      <c r="AG103" s="6">
        <f t="shared" si="28"/>
        <v>0</v>
      </c>
      <c r="AI103" s="5">
        <f t="shared" si="42"/>
        <v>0</v>
      </c>
      <c r="AJ103" s="3">
        <f>IF(テーブル503[[#This Row],[レート]]=0,0,$G$7)</f>
        <v>0</v>
      </c>
      <c r="AK103" s="6">
        <f t="shared" si="35"/>
        <v>0</v>
      </c>
      <c r="AL103" s="6">
        <f t="shared" si="36"/>
        <v>0</v>
      </c>
      <c r="AM103" s="81">
        <f>テーブル503[[#This Row],[レート]]*テーブル503[[#This Row],[取引単位]]</f>
        <v>0</v>
      </c>
      <c r="AN103" s="6">
        <f t="shared" si="29"/>
        <v>0</v>
      </c>
      <c r="AP103" s="5">
        <f t="shared" si="43"/>
        <v>0</v>
      </c>
      <c r="AQ103" s="3">
        <f>IF(テーブル504[[#This Row],[レート]]=0,0,$H$7)</f>
        <v>0</v>
      </c>
      <c r="AR103" s="6">
        <f t="shared" si="37"/>
        <v>0</v>
      </c>
      <c r="AS103" s="6">
        <f t="shared" si="38"/>
        <v>0</v>
      </c>
      <c r="AT103" s="81">
        <f>テーブル504[[#This Row],[レート]]*テーブル504[[#This Row],[取引単位]]</f>
        <v>0</v>
      </c>
      <c r="AU103" s="6">
        <f t="shared" si="30"/>
        <v>0</v>
      </c>
      <c r="AW103" s="5">
        <f t="shared" si="44"/>
        <v>0</v>
      </c>
      <c r="AX103" s="3">
        <f>IF(テーブル505[[#This Row],[レート]]=0,0,$I$7)</f>
        <v>0</v>
      </c>
      <c r="AY103" s="6">
        <f t="shared" si="39"/>
        <v>0</v>
      </c>
      <c r="AZ103" s="6">
        <f t="shared" si="40"/>
        <v>0</v>
      </c>
      <c r="BA103" s="81">
        <f>テーブル505[[#This Row],[レート]]*テーブル505[[#This Row],[取引単位]]</f>
        <v>0</v>
      </c>
      <c r="BB103" s="6">
        <f t="shared" si="31"/>
        <v>0</v>
      </c>
    </row>
    <row r="104" spans="21:54" x14ac:dyDescent="0.3">
      <c r="U104" s="5">
        <f t="shared" si="32"/>
        <v>1020300</v>
      </c>
      <c r="V104" s="3">
        <f>IF(テーブル501[[#This Row],[レート]]=0,0,$E$7)</f>
        <v>0.01</v>
      </c>
      <c r="W104" s="6">
        <f t="shared" si="25"/>
        <v>408.12</v>
      </c>
      <c r="X104" s="6">
        <f t="shared" si="26"/>
        <v>4203</v>
      </c>
      <c r="Y104" s="81">
        <f>テーブル501[[#This Row],[レート]]*テーブル501[[#This Row],[取引単位]]</f>
        <v>10203</v>
      </c>
      <c r="Z104" s="6">
        <f t="shared" si="27"/>
        <v>1203</v>
      </c>
      <c r="AB104" s="5">
        <f t="shared" si="41"/>
        <v>0</v>
      </c>
      <c r="AC104" s="3">
        <f>IF(テーブル502[[#This Row],[レート]]=0,0,$F$7)</f>
        <v>0</v>
      </c>
      <c r="AD104" s="6">
        <f t="shared" si="33"/>
        <v>0</v>
      </c>
      <c r="AE104" s="6">
        <f t="shared" si="34"/>
        <v>0</v>
      </c>
      <c r="AF104" s="81">
        <f>テーブル502[[#This Row],[レート]]*テーブル502[[#This Row],[取引単位]]</f>
        <v>0</v>
      </c>
      <c r="AG104" s="6">
        <f t="shared" si="28"/>
        <v>0</v>
      </c>
      <c r="AI104" s="5">
        <f t="shared" si="42"/>
        <v>0</v>
      </c>
      <c r="AJ104" s="3">
        <f>IF(テーブル503[[#This Row],[レート]]=0,0,$G$7)</f>
        <v>0</v>
      </c>
      <c r="AK104" s="6">
        <f t="shared" si="35"/>
        <v>0</v>
      </c>
      <c r="AL104" s="6">
        <f t="shared" si="36"/>
        <v>0</v>
      </c>
      <c r="AM104" s="81">
        <f>テーブル503[[#This Row],[レート]]*テーブル503[[#This Row],[取引単位]]</f>
        <v>0</v>
      </c>
      <c r="AN104" s="6">
        <f t="shared" si="29"/>
        <v>0</v>
      </c>
      <c r="AP104" s="5">
        <f t="shared" si="43"/>
        <v>0</v>
      </c>
      <c r="AQ104" s="3">
        <f>IF(テーブル504[[#This Row],[レート]]=0,0,$H$7)</f>
        <v>0</v>
      </c>
      <c r="AR104" s="6">
        <f t="shared" si="37"/>
        <v>0</v>
      </c>
      <c r="AS104" s="6">
        <f t="shared" si="38"/>
        <v>0</v>
      </c>
      <c r="AT104" s="81">
        <f>テーブル504[[#This Row],[レート]]*テーブル504[[#This Row],[取引単位]]</f>
        <v>0</v>
      </c>
      <c r="AU104" s="6">
        <f t="shared" si="30"/>
        <v>0</v>
      </c>
      <c r="AW104" s="5">
        <f t="shared" si="44"/>
        <v>0</v>
      </c>
      <c r="AX104" s="3">
        <f>IF(テーブル505[[#This Row],[レート]]=0,0,$I$7)</f>
        <v>0</v>
      </c>
      <c r="AY104" s="6">
        <f t="shared" si="39"/>
        <v>0</v>
      </c>
      <c r="AZ104" s="6">
        <f t="shared" si="40"/>
        <v>0</v>
      </c>
      <c r="BA104" s="81">
        <f>テーブル505[[#This Row],[レート]]*テーブル505[[#This Row],[取引単位]]</f>
        <v>0</v>
      </c>
      <c r="BB104" s="6">
        <f t="shared" si="31"/>
        <v>0</v>
      </c>
    </row>
    <row r="105" spans="21:54" x14ac:dyDescent="0.3">
      <c r="U105" s="5">
        <f t="shared" si="32"/>
        <v>1010600</v>
      </c>
      <c r="V105" s="3">
        <f>IF(テーブル501[[#This Row],[レート]]=0,0,$E$7)</f>
        <v>0.01</v>
      </c>
      <c r="W105" s="6">
        <f t="shared" si="25"/>
        <v>404.24</v>
      </c>
      <c r="X105" s="6">
        <f t="shared" si="26"/>
        <v>4106</v>
      </c>
      <c r="Y105" s="81">
        <f>テーブル501[[#This Row],[レート]]*テーブル501[[#This Row],[取引単位]]</f>
        <v>10106</v>
      </c>
      <c r="Z105" s="6">
        <f t="shared" si="27"/>
        <v>1106</v>
      </c>
      <c r="AB105" s="5">
        <f t="shared" si="41"/>
        <v>0</v>
      </c>
      <c r="AC105" s="3">
        <f>IF(テーブル502[[#This Row],[レート]]=0,0,$F$7)</f>
        <v>0</v>
      </c>
      <c r="AD105" s="6">
        <f t="shared" si="33"/>
        <v>0</v>
      </c>
      <c r="AE105" s="6">
        <f t="shared" si="34"/>
        <v>0</v>
      </c>
      <c r="AF105" s="81">
        <f>テーブル502[[#This Row],[レート]]*テーブル502[[#This Row],[取引単位]]</f>
        <v>0</v>
      </c>
      <c r="AG105" s="6">
        <f t="shared" si="28"/>
        <v>0</v>
      </c>
      <c r="AI105" s="5">
        <f t="shared" si="42"/>
        <v>0</v>
      </c>
      <c r="AJ105" s="3">
        <f>IF(テーブル503[[#This Row],[レート]]=0,0,$G$7)</f>
        <v>0</v>
      </c>
      <c r="AK105" s="6">
        <f t="shared" si="35"/>
        <v>0</v>
      </c>
      <c r="AL105" s="6">
        <f t="shared" si="36"/>
        <v>0</v>
      </c>
      <c r="AM105" s="81">
        <f>テーブル503[[#This Row],[レート]]*テーブル503[[#This Row],[取引単位]]</f>
        <v>0</v>
      </c>
      <c r="AN105" s="6">
        <f t="shared" si="29"/>
        <v>0</v>
      </c>
      <c r="AP105" s="5">
        <f t="shared" si="43"/>
        <v>0</v>
      </c>
      <c r="AQ105" s="3">
        <f>IF(テーブル504[[#This Row],[レート]]=0,0,$H$7)</f>
        <v>0</v>
      </c>
      <c r="AR105" s="6">
        <f t="shared" si="37"/>
        <v>0</v>
      </c>
      <c r="AS105" s="6">
        <f t="shared" si="38"/>
        <v>0</v>
      </c>
      <c r="AT105" s="81">
        <f>テーブル504[[#This Row],[レート]]*テーブル504[[#This Row],[取引単位]]</f>
        <v>0</v>
      </c>
      <c r="AU105" s="6">
        <f t="shared" si="30"/>
        <v>0</v>
      </c>
      <c r="AW105" s="5">
        <f t="shared" si="44"/>
        <v>0</v>
      </c>
      <c r="AX105" s="3">
        <f>IF(テーブル505[[#This Row],[レート]]=0,0,$I$7)</f>
        <v>0</v>
      </c>
      <c r="AY105" s="6">
        <f t="shared" si="39"/>
        <v>0</v>
      </c>
      <c r="AZ105" s="6">
        <f t="shared" si="40"/>
        <v>0</v>
      </c>
      <c r="BA105" s="81">
        <f>テーブル505[[#This Row],[レート]]*テーブル505[[#This Row],[取引単位]]</f>
        <v>0</v>
      </c>
      <c r="BB105" s="6">
        <f t="shared" si="31"/>
        <v>0</v>
      </c>
    </row>
    <row r="106" spans="21:54" x14ac:dyDescent="0.3">
      <c r="U106" s="5">
        <f t="shared" si="32"/>
        <v>1000900</v>
      </c>
      <c r="V106" s="3">
        <f>IF(テーブル501[[#This Row],[レート]]=0,0,$E$7)</f>
        <v>0.01</v>
      </c>
      <c r="W106" s="6">
        <f t="shared" si="25"/>
        <v>400.36</v>
      </c>
      <c r="X106" s="6">
        <f t="shared" si="26"/>
        <v>4009</v>
      </c>
      <c r="Y106" s="81">
        <f>テーブル501[[#This Row],[レート]]*テーブル501[[#This Row],[取引単位]]</f>
        <v>10009</v>
      </c>
      <c r="Z106" s="6">
        <f t="shared" si="27"/>
        <v>1009</v>
      </c>
      <c r="AB106" s="5">
        <f t="shared" si="41"/>
        <v>0</v>
      </c>
      <c r="AC106" s="3">
        <f>IF(テーブル502[[#This Row],[レート]]=0,0,$F$7)</f>
        <v>0</v>
      </c>
      <c r="AD106" s="6">
        <f t="shared" si="33"/>
        <v>0</v>
      </c>
      <c r="AE106" s="6">
        <f t="shared" si="34"/>
        <v>0</v>
      </c>
      <c r="AF106" s="81">
        <f>テーブル502[[#This Row],[レート]]*テーブル502[[#This Row],[取引単位]]</f>
        <v>0</v>
      </c>
      <c r="AG106" s="6">
        <f t="shared" si="28"/>
        <v>0</v>
      </c>
      <c r="AI106" s="5">
        <f t="shared" si="42"/>
        <v>0</v>
      </c>
      <c r="AJ106" s="3">
        <f>IF(テーブル503[[#This Row],[レート]]=0,0,$G$7)</f>
        <v>0</v>
      </c>
      <c r="AK106" s="6">
        <f t="shared" si="35"/>
        <v>0</v>
      </c>
      <c r="AL106" s="6">
        <f t="shared" si="36"/>
        <v>0</v>
      </c>
      <c r="AM106" s="81">
        <f>テーブル503[[#This Row],[レート]]*テーブル503[[#This Row],[取引単位]]</f>
        <v>0</v>
      </c>
      <c r="AN106" s="6">
        <f t="shared" si="29"/>
        <v>0</v>
      </c>
      <c r="AP106" s="5">
        <f t="shared" si="43"/>
        <v>0</v>
      </c>
      <c r="AQ106" s="3">
        <f>IF(テーブル504[[#This Row],[レート]]=0,0,$H$7)</f>
        <v>0</v>
      </c>
      <c r="AR106" s="6">
        <f t="shared" si="37"/>
        <v>0</v>
      </c>
      <c r="AS106" s="6">
        <f t="shared" si="38"/>
        <v>0</v>
      </c>
      <c r="AT106" s="81">
        <f>テーブル504[[#This Row],[レート]]*テーブル504[[#This Row],[取引単位]]</f>
        <v>0</v>
      </c>
      <c r="AU106" s="6">
        <f t="shared" si="30"/>
        <v>0</v>
      </c>
      <c r="AW106" s="5">
        <f t="shared" si="44"/>
        <v>0</v>
      </c>
      <c r="AX106" s="3">
        <f>IF(テーブル505[[#This Row],[レート]]=0,0,$I$7)</f>
        <v>0</v>
      </c>
      <c r="AY106" s="6">
        <f t="shared" si="39"/>
        <v>0</v>
      </c>
      <c r="AZ106" s="6">
        <f t="shared" si="40"/>
        <v>0</v>
      </c>
      <c r="BA106" s="81">
        <f>テーブル505[[#This Row],[レート]]*テーブル505[[#This Row],[取引単位]]</f>
        <v>0</v>
      </c>
      <c r="BB106" s="6">
        <f t="shared" si="31"/>
        <v>0</v>
      </c>
    </row>
    <row r="107" spans="21:54" x14ac:dyDescent="0.3">
      <c r="U107" s="5">
        <f t="shared" si="32"/>
        <v>0</v>
      </c>
      <c r="V107" s="3">
        <f>IF(テーブル501[[#This Row],[レート]]=0,0,$E$7)</f>
        <v>0</v>
      </c>
      <c r="W107" s="6">
        <f t="shared" si="25"/>
        <v>0</v>
      </c>
      <c r="X107" s="6">
        <f t="shared" si="26"/>
        <v>0</v>
      </c>
      <c r="Y107" s="81">
        <f>テーブル501[[#This Row],[レート]]*テーブル501[[#This Row],[取引単位]]</f>
        <v>0</v>
      </c>
      <c r="Z107" s="6">
        <f t="shared" si="27"/>
        <v>0</v>
      </c>
      <c r="AB107" s="5">
        <f t="shared" si="41"/>
        <v>0</v>
      </c>
      <c r="AC107" s="3">
        <f>IF(テーブル502[[#This Row],[レート]]=0,0,$F$7)</f>
        <v>0</v>
      </c>
      <c r="AD107" s="6">
        <f t="shared" si="33"/>
        <v>0</v>
      </c>
      <c r="AE107" s="6">
        <f t="shared" si="34"/>
        <v>0</v>
      </c>
      <c r="AF107" s="81">
        <f>テーブル502[[#This Row],[レート]]*テーブル502[[#This Row],[取引単位]]</f>
        <v>0</v>
      </c>
      <c r="AG107" s="6">
        <f t="shared" si="28"/>
        <v>0</v>
      </c>
      <c r="AI107" s="5">
        <f t="shared" si="42"/>
        <v>0</v>
      </c>
      <c r="AJ107" s="3">
        <f>IF(テーブル503[[#This Row],[レート]]=0,0,$G$7)</f>
        <v>0</v>
      </c>
      <c r="AK107" s="6">
        <f t="shared" si="35"/>
        <v>0</v>
      </c>
      <c r="AL107" s="6">
        <f t="shared" si="36"/>
        <v>0</v>
      </c>
      <c r="AM107" s="81">
        <f>テーブル503[[#This Row],[レート]]*テーブル503[[#This Row],[取引単位]]</f>
        <v>0</v>
      </c>
      <c r="AN107" s="6">
        <f t="shared" si="29"/>
        <v>0</v>
      </c>
      <c r="AP107" s="5">
        <f t="shared" si="43"/>
        <v>0</v>
      </c>
      <c r="AQ107" s="3">
        <f>IF(テーブル504[[#This Row],[レート]]=0,0,$H$7)</f>
        <v>0</v>
      </c>
      <c r="AR107" s="6">
        <f t="shared" si="37"/>
        <v>0</v>
      </c>
      <c r="AS107" s="6">
        <f t="shared" si="38"/>
        <v>0</v>
      </c>
      <c r="AT107" s="81">
        <f>テーブル504[[#This Row],[レート]]*テーブル504[[#This Row],[取引単位]]</f>
        <v>0</v>
      </c>
      <c r="AU107" s="6">
        <f t="shared" si="30"/>
        <v>0</v>
      </c>
      <c r="AW107" s="5">
        <f t="shared" si="44"/>
        <v>0</v>
      </c>
      <c r="AX107" s="3">
        <f>IF(テーブル505[[#This Row],[レート]]=0,0,$I$7)</f>
        <v>0</v>
      </c>
      <c r="AY107" s="6">
        <f t="shared" si="39"/>
        <v>0</v>
      </c>
      <c r="AZ107" s="6">
        <f t="shared" si="40"/>
        <v>0</v>
      </c>
      <c r="BA107" s="81">
        <f>テーブル505[[#This Row],[レート]]*テーブル505[[#This Row],[取引単位]]</f>
        <v>0</v>
      </c>
      <c r="BB107" s="6">
        <f t="shared" si="31"/>
        <v>0</v>
      </c>
    </row>
    <row r="108" spans="21:54" x14ac:dyDescent="0.3">
      <c r="U108" s="5">
        <f t="shared" si="32"/>
        <v>0</v>
      </c>
      <c r="V108" s="3">
        <f>IF(テーブル501[[#This Row],[レート]]=0,0,$E$7)</f>
        <v>0</v>
      </c>
      <c r="W108" s="6">
        <f t="shared" si="25"/>
        <v>0</v>
      </c>
      <c r="X108" s="6">
        <f t="shared" si="26"/>
        <v>0</v>
      </c>
      <c r="Y108" s="81">
        <f>テーブル501[[#This Row],[レート]]*テーブル501[[#This Row],[取引単位]]</f>
        <v>0</v>
      </c>
      <c r="Z108" s="6">
        <f t="shared" si="27"/>
        <v>0</v>
      </c>
      <c r="AB108" s="5">
        <f t="shared" si="41"/>
        <v>0</v>
      </c>
      <c r="AC108" s="3">
        <f>IF(テーブル502[[#This Row],[レート]]=0,0,$F$7)</f>
        <v>0</v>
      </c>
      <c r="AD108" s="6">
        <f t="shared" si="33"/>
        <v>0</v>
      </c>
      <c r="AE108" s="6">
        <f t="shared" si="34"/>
        <v>0</v>
      </c>
      <c r="AF108" s="81">
        <f>テーブル502[[#This Row],[レート]]*テーブル502[[#This Row],[取引単位]]</f>
        <v>0</v>
      </c>
      <c r="AG108" s="6">
        <f t="shared" si="28"/>
        <v>0</v>
      </c>
      <c r="AI108" s="5">
        <f t="shared" si="42"/>
        <v>0</v>
      </c>
      <c r="AJ108" s="3">
        <f>IF(テーブル503[[#This Row],[レート]]=0,0,$G$7)</f>
        <v>0</v>
      </c>
      <c r="AK108" s="6">
        <f t="shared" si="35"/>
        <v>0</v>
      </c>
      <c r="AL108" s="6">
        <f t="shared" si="36"/>
        <v>0</v>
      </c>
      <c r="AM108" s="81">
        <f>テーブル503[[#This Row],[レート]]*テーブル503[[#This Row],[取引単位]]</f>
        <v>0</v>
      </c>
      <c r="AN108" s="6">
        <f t="shared" si="29"/>
        <v>0</v>
      </c>
      <c r="AP108" s="5">
        <f t="shared" si="43"/>
        <v>0</v>
      </c>
      <c r="AQ108" s="3">
        <f>IF(テーブル504[[#This Row],[レート]]=0,0,$H$7)</f>
        <v>0</v>
      </c>
      <c r="AR108" s="6">
        <f t="shared" si="37"/>
        <v>0</v>
      </c>
      <c r="AS108" s="6">
        <f t="shared" si="38"/>
        <v>0</v>
      </c>
      <c r="AT108" s="81">
        <f>テーブル504[[#This Row],[レート]]*テーブル504[[#This Row],[取引単位]]</f>
        <v>0</v>
      </c>
      <c r="AU108" s="6">
        <f t="shared" si="30"/>
        <v>0</v>
      </c>
      <c r="AW108" s="5">
        <f t="shared" si="44"/>
        <v>0</v>
      </c>
      <c r="AX108" s="3">
        <f>IF(テーブル505[[#This Row],[レート]]=0,0,$I$7)</f>
        <v>0</v>
      </c>
      <c r="AY108" s="6">
        <f t="shared" si="39"/>
        <v>0</v>
      </c>
      <c r="AZ108" s="6">
        <f t="shared" si="40"/>
        <v>0</v>
      </c>
      <c r="BA108" s="81">
        <f>テーブル505[[#This Row],[レート]]*テーブル505[[#This Row],[取引単位]]</f>
        <v>0</v>
      </c>
      <c r="BB108" s="6">
        <f t="shared" si="31"/>
        <v>0</v>
      </c>
    </row>
    <row r="109" spans="21:54" x14ac:dyDescent="0.3">
      <c r="U109" s="5">
        <f t="shared" si="32"/>
        <v>0</v>
      </c>
      <c r="V109" s="3">
        <f>IF(テーブル501[[#This Row],[レート]]=0,0,$E$7)</f>
        <v>0</v>
      </c>
      <c r="W109" s="6">
        <f t="shared" si="25"/>
        <v>0</v>
      </c>
      <c r="X109" s="6">
        <f t="shared" si="26"/>
        <v>0</v>
      </c>
      <c r="Y109" s="81">
        <f>テーブル501[[#This Row],[レート]]*テーブル501[[#This Row],[取引単位]]</f>
        <v>0</v>
      </c>
      <c r="Z109" s="6">
        <f t="shared" si="27"/>
        <v>0</v>
      </c>
      <c r="AB109" s="5">
        <f t="shared" si="41"/>
        <v>0</v>
      </c>
      <c r="AC109" s="3">
        <f>IF(テーブル502[[#This Row],[レート]]=0,0,$F$7)</f>
        <v>0</v>
      </c>
      <c r="AD109" s="6">
        <f t="shared" si="33"/>
        <v>0</v>
      </c>
      <c r="AE109" s="6">
        <f t="shared" si="34"/>
        <v>0</v>
      </c>
      <c r="AF109" s="81">
        <f>テーブル502[[#This Row],[レート]]*テーブル502[[#This Row],[取引単位]]</f>
        <v>0</v>
      </c>
      <c r="AG109" s="6">
        <f t="shared" si="28"/>
        <v>0</v>
      </c>
      <c r="AI109" s="5">
        <f t="shared" si="42"/>
        <v>0</v>
      </c>
      <c r="AJ109" s="3">
        <f>IF(テーブル503[[#This Row],[レート]]=0,0,$G$7)</f>
        <v>0</v>
      </c>
      <c r="AK109" s="6">
        <f t="shared" si="35"/>
        <v>0</v>
      </c>
      <c r="AL109" s="6">
        <f t="shared" si="36"/>
        <v>0</v>
      </c>
      <c r="AM109" s="81">
        <f>テーブル503[[#This Row],[レート]]*テーブル503[[#This Row],[取引単位]]</f>
        <v>0</v>
      </c>
      <c r="AN109" s="6">
        <f t="shared" si="29"/>
        <v>0</v>
      </c>
      <c r="AP109" s="5">
        <f t="shared" si="43"/>
        <v>0</v>
      </c>
      <c r="AQ109" s="3">
        <f>IF(テーブル504[[#This Row],[レート]]=0,0,$H$7)</f>
        <v>0</v>
      </c>
      <c r="AR109" s="6">
        <f t="shared" si="37"/>
        <v>0</v>
      </c>
      <c r="AS109" s="6">
        <f t="shared" si="38"/>
        <v>0</v>
      </c>
      <c r="AT109" s="81">
        <f>テーブル504[[#This Row],[レート]]*テーブル504[[#This Row],[取引単位]]</f>
        <v>0</v>
      </c>
      <c r="AU109" s="6">
        <f t="shared" si="30"/>
        <v>0</v>
      </c>
      <c r="AW109" s="5">
        <f t="shared" si="44"/>
        <v>0</v>
      </c>
      <c r="AX109" s="3">
        <f>IF(テーブル505[[#This Row],[レート]]=0,0,$I$7)</f>
        <v>0</v>
      </c>
      <c r="AY109" s="6">
        <f t="shared" si="39"/>
        <v>0</v>
      </c>
      <c r="AZ109" s="6">
        <f t="shared" si="40"/>
        <v>0</v>
      </c>
      <c r="BA109" s="81">
        <f>テーブル505[[#This Row],[レート]]*テーブル505[[#This Row],[取引単位]]</f>
        <v>0</v>
      </c>
      <c r="BB109" s="6">
        <f t="shared" si="31"/>
        <v>0</v>
      </c>
    </row>
    <row r="110" spans="21:54" x14ac:dyDescent="0.3">
      <c r="U110" s="5">
        <f t="shared" si="32"/>
        <v>0</v>
      </c>
      <c r="V110" s="3">
        <f>IF(テーブル501[[#This Row],[レート]]=0,0,$E$7)</f>
        <v>0</v>
      </c>
      <c r="W110" s="6">
        <f t="shared" si="25"/>
        <v>0</v>
      </c>
      <c r="X110" s="6">
        <f t="shared" si="26"/>
        <v>0</v>
      </c>
      <c r="Y110" s="81">
        <f>テーブル501[[#This Row],[レート]]*テーブル501[[#This Row],[取引単位]]</f>
        <v>0</v>
      </c>
      <c r="Z110" s="6">
        <f t="shared" si="27"/>
        <v>0</v>
      </c>
      <c r="AB110" s="5">
        <f t="shared" si="41"/>
        <v>0</v>
      </c>
      <c r="AC110" s="3">
        <f>IF(テーブル502[[#This Row],[レート]]=0,0,$F$7)</f>
        <v>0</v>
      </c>
      <c r="AD110" s="6">
        <f t="shared" si="33"/>
        <v>0</v>
      </c>
      <c r="AE110" s="6">
        <f t="shared" si="34"/>
        <v>0</v>
      </c>
      <c r="AF110" s="81">
        <f>テーブル502[[#This Row],[レート]]*テーブル502[[#This Row],[取引単位]]</f>
        <v>0</v>
      </c>
      <c r="AG110" s="6">
        <f t="shared" si="28"/>
        <v>0</v>
      </c>
      <c r="AI110" s="5">
        <f t="shared" si="42"/>
        <v>0</v>
      </c>
      <c r="AJ110" s="3">
        <f>IF(テーブル503[[#This Row],[レート]]=0,0,$G$7)</f>
        <v>0</v>
      </c>
      <c r="AK110" s="6">
        <f t="shared" si="35"/>
        <v>0</v>
      </c>
      <c r="AL110" s="6">
        <f t="shared" si="36"/>
        <v>0</v>
      </c>
      <c r="AM110" s="81">
        <f>テーブル503[[#This Row],[レート]]*テーブル503[[#This Row],[取引単位]]</f>
        <v>0</v>
      </c>
      <c r="AN110" s="6">
        <f t="shared" si="29"/>
        <v>0</v>
      </c>
      <c r="AP110" s="5">
        <f t="shared" si="43"/>
        <v>0</v>
      </c>
      <c r="AQ110" s="3">
        <f>IF(テーブル504[[#This Row],[レート]]=0,0,$H$7)</f>
        <v>0</v>
      </c>
      <c r="AR110" s="6">
        <f t="shared" si="37"/>
        <v>0</v>
      </c>
      <c r="AS110" s="6">
        <f t="shared" si="38"/>
        <v>0</v>
      </c>
      <c r="AT110" s="81">
        <f>テーブル504[[#This Row],[レート]]*テーブル504[[#This Row],[取引単位]]</f>
        <v>0</v>
      </c>
      <c r="AU110" s="6">
        <f t="shared" si="30"/>
        <v>0</v>
      </c>
      <c r="AW110" s="5">
        <f t="shared" si="44"/>
        <v>0</v>
      </c>
      <c r="AX110" s="3">
        <f>IF(テーブル505[[#This Row],[レート]]=0,0,$I$7)</f>
        <v>0</v>
      </c>
      <c r="AY110" s="6">
        <f t="shared" si="39"/>
        <v>0</v>
      </c>
      <c r="AZ110" s="6">
        <f t="shared" si="40"/>
        <v>0</v>
      </c>
      <c r="BA110" s="81">
        <f>テーブル505[[#This Row],[レート]]*テーブル505[[#This Row],[取引単位]]</f>
        <v>0</v>
      </c>
      <c r="BB110" s="6">
        <f t="shared" si="31"/>
        <v>0</v>
      </c>
    </row>
    <row r="111" spans="21:54" x14ac:dyDescent="0.3">
      <c r="U111" s="5">
        <f t="shared" si="32"/>
        <v>0</v>
      </c>
      <c r="V111" s="3">
        <f>IF(テーブル501[[#This Row],[レート]]=0,0,$E$7)</f>
        <v>0</v>
      </c>
      <c r="W111" s="6">
        <f t="shared" si="25"/>
        <v>0</v>
      </c>
      <c r="X111" s="6">
        <f t="shared" si="26"/>
        <v>0</v>
      </c>
      <c r="Y111" s="81">
        <f>テーブル501[[#This Row],[レート]]*テーブル501[[#This Row],[取引単位]]</f>
        <v>0</v>
      </c>
      <c r="Z111" s="6">
        <f t="shared" si="27"/>
        <v>0</v>
      </c>
      <c r="AB111" s="5">
        <f t="shared" si="41"/>
        <v>0</v>
      </c>
      <c r="AC111" s="3">
        <f>IF(テーブル502[[#This Row],[レート]]=0,0,$F$7)</f>
        <v>0</v>
      </c>
      <c r="AD111" s="6">
        <f t="shared" si="33"/>
        <v>0</v>
      </c>
      <c r="AE111" s="6">
        <f t="shared" si="34"/>
        <v>0</v>
      </c>
      <c r="AF111" s="81">
        <f>テーブル502[[#This Row],[レート]]*テーブル502[[#This Row],[取引単位]]</f>
        <v>0</v>
      </c>
      <c r="AG111" s="6">
        <f t="shared" si="28"/>
        <v>0</v>
      </c>
      <c r="AI111" s="5">
        <f t="shared" si="42"/>
        <v>0</v>
      </c>
      <c r="AJ111" s="3">
        <f>IF(テーブル503[[#This Row],[レート]]=0,0,$G$7)</f>
        <v>0</v>
      </c>
      <c r="AK111" s="6">
        <f t="shared" si="35"/>
        <v>0</v>
      </c>
      <c r="AL111" s="6">
        <f t="shared" si="36"/>
        <v>0</v>
      </c>
      <c r="AM111" s="81">
        <f>テーブル503[[#This Row],[レート]]*テーブル503[[#This Row],[取引単位]]</f>
        <v>0</v>
      </c>
      <c r="AN111" s="6">
        <f t="shared" si="29"/>
        <v>0</v>
      </c>
      <c r="AP111" s="5">
        <f t="shared" si="43"/>
        <v>0</v>
      </c>
      <c r="AQ111" s="3">
        <f>IF(テーブル504[[#This Row],[レート]]=0,0,$H$7)</f>
        <v>0</v>
      </c>
      <c r="AR111" s="6">
        <f t="shared" si="37"/>
        <v>0</v>
      </c>
      <c r="AS111" s="6">
        <f t="shared" si="38"/>
        <v>0</v>
      </c>
      <c r="AT111" s="81">
        <f>テーブル504[[#This Row],[レート]]*テーブル504[[#This Row],[取引単位]]</f>
        <v>0</v>
      </c>
      <c r="AU111" s="6">
        <f t="shared" si="30"/>
        <v>0</v>
      </c>
      <c r="AW111" s="5">
        <f t="shared" si="44"/>
        <v>0</v>
      </c>
      <c r="AX111" s="3">
        <f>IF(テーブル505[[#This Row],[レート]]=0,0,$I$7)</f>
        <v>0</v>
      </c>
      <c r="AY111" s="6">
        <f t="shared" si="39"/>
        <v>0</v>
      </c>
      <c r="AZ111" s="6">
        <f t="shared" si="40"/>
        <v>0</v>
      </c>
      <c r="BA111" s="81">
        <f>テーブル505[[#This Row],[レート]]*テーブル505[[#This Row],[取引単位]]</f>
        <v>0</v>
      </c>
      <c r="BB111" s="6">
        <f t="shared" si="31"/>
        <v>0</v>
      </c>
    </row>
    <row r="112" spans="21:54" x14ac:dyDescent="0.3">
      <c r="U112" s="5">
        <f t="shared" si="32"/>
        <v>0</v>
      </c>
      <c r="V112" s="3">
        <f>IF(テーブル501[[#This Row],[レート]]=0,0,$E$7)</f>
        <v>0</v>
      </c>
      <c r="W112" s="6">
        <f t="shared" si="25"/>
        <v>0</v>
      </c>
      <c r="X112" s="6">
        <f t="shared" si="26"/>
        <v>0</v>
      </c>
      <c r="Y112" s="81">
        <f>テーブル501[[#This Row],[レート]]*テーブル501[[#This Row],[取引単位]]</f>
        <v>0</v>
      </c>
      <c r="Z112" s="6">
        <f t="shared" si="27"/>
        <v>0</v>
      </c>
      <c r="AB112" s="5">
        <f t="shared" si="41"/>
        <v>0</v>
      </c>
      <c r="AC112" s="3">
        <f>IF(テーブル502[[#This Row],[レート]]=0,0,$F$7)</f>
        <v>0</v>
      </c>
      <c r="AD112" s="6">
        <f t="shared" si="33"/>
        <v>0</v>
      </c>
      <c r="AE112" s="6">
        <f t="shared" si="34"/>
        <v>0</v>
      </c>
      <c r="AF112" s="81">
        <f>テーブル502[[#This Row],[レート]]*テーブル502[[#This Row],[取引単位]]</f>
        <v>0</v>
      </c>
      <c r="AG112" s="6">
        <f t="shared" si="28"/>
        <v>0</v>
      </c>
      <c r="AI112" s="5">
        <f t="shared" si="42"/>
        <v>0</v>
      </c>
      <c r="AJ112" s="3">
        <f>IF(テーブル503[[#This Row],[レート]]=0,0,$G$7)</f>
        <v>0</v>
      </c>
      <c r="AK112" s="6">
        <f t="shared" si="35"/>
        <v>0</v>
      </c>
      <c r="AL112" s="6">
        <f t="shared" si="36"/>
        <v>0</v>
      </c>
      <c r="AM112" s="81">
        <f>テーブル503[[#This Row],[レート]]*テーブル503[[#This Row],[取引単位]]</f>
        <v>0</v>
      </c>
      <c r="AN112" s="6">
        <f t="shared" si="29"/>
        <v>0</v>
      </c>
      <c r="AP112" s="5">
        <f t="shared" si="43"/>
        <v>0</v>
      </c>
      <c r="AQ112" s="3">
        <f>IF(テーブル504[[#This Row],[レート]]=0,0,$H$7)</f>
        <v>0</v>
      </c>
      <c r="AR112" s="6">
        <f t="shared" si="37"/>
        <v>0</v>
      </c>
      <c r="AS112" s="6">
        <f t="shared" si="38"/>
        <v>0</v>
      </c>
      <c r="AT112" s="81">
        <f>テーブル504[[#This Row],[レート]]*テーブル504[[#This Row],[取引単位]]</f>
        <v>0</v>
      </c>
      <c r="AU112" s="6">
        <f t="shared" si="30"/>
        <v>0</v>
      </c>
      <c r="AW112" s="5">
        <f t="shared" si="44"/>
        <v>0</v>
      </c>
      <c r="AX112" s="3">
        <f>IF(テーブル505[[#This Row],[レート]]=0,0,$I$7)</f>
        <v>0</v>
      </c>
      <c r="AY112" s="6">
        <f t="shared" si="39"/>
        <v>0</v>
      </c>
      <c r="AZ112" s="6">
        <f t="shared" si="40"/>
        <v>0</v>
      </c>
      <c r="BA112" s="81">
        <f>テーブル505[[#This Row],[レート]]*テーブル505[[#This Row],[取引単位]]</f>
        <v>0</v>
      </c>
      <c r="BB112" s="6">
        <f t="shared" si="31"/>
        <v>0</v>
      </c>
    </row>
    <row r="113" spans="21:54" x14ac:dyDescent="0.3">
      <c r="U113" s="5">
        <f t="shared" si="32"/>
        <v>0</v>
      </c>
      <c r="V113" s="3">
        <f>IF(テーブル501[[#This Row],[レート]]=0,0,$E$7)</f>
        <v>0</v>
      </c>
      <c r="W113" s="6">
        <f t="shared" si="25"/>
        <v>0</v>
      </c>
      <c r="X113" s="6">
        <f t="shared" si="26"/>
        <v>0</v>
      </c>
      <c r="Y113" s="81">
        <f>テーブル501[[#This Row],[レート]]*テーブル501[[#This Row],[取引単位]]</f>
        <v>0</v>
      </c>
      <c r="Z113" s="6">
        <f t="shared" si="27"/>
        <v>0</v>
      </c>
      <c r="AB113" s="5">
        <f t="shared" si="41"/>
        <v>0</v>
      </c>
      <c r="AC113" s="3">
        <f>IF(テーブル502[[#This Row],[レート]]=0,0,$F$7)</f>
        <v>0</v>
      </c>
      <c r="AD113" s="6">
        <f t="shared" si="33"/>
        <v>0</v>
      </c>
      <c r="AE113" s="6">
        <f t="shared" si="34"/>
        <v>0</v>
      </c>
      <c r="AF113" s="81">
        <f>テーブル502[[#This Row],[レート]]*テーブル502[[#This Row],[取引単位]]</f>
        <v>0</v>
      </c>
      <c r="AG113" s="6">
        <f t="shared" si="28"/>
        <v>0</v>
      </c>
      <c r="AI113" s="5">
        <f t="shared" si="42"/>
        <v>0</v>
      </c>
      <c r="AJ113" s="3">
        <f>IF(テーブル503[[#This Row],[レート]]=0,0,$G$7)</f>
        <v>0</v>
      </c>
      <c r="AK113" s="6">
        <f t="shared" si="35"/>
        <v>0</v>
      </c>
      <c r="AL113" s="6">
        <f t="shared" si="36"/>
        <v>0</v>
      </c>
      <c r="AM113" s="81">
        <f>テーブル503[[#This Row],[レート]]*テーブル503[[#This Row],[取引単位]]</f>
        <v>0</v>
      </c>
      <c r="AN113" s="6">
        <f t="shared" si="29"/>
        <v>0</v>
      </c>
      <c r="AP113" s="5">
        <f t="shared" si="43"/>
        <v>0</v>
      </c>
      <c r="AQ113" s="3">
        <f>IF(テーブル504[[#This Row],[レート]]=0,0,$H$7)</f>
        <v>0</v>
      </c>
      <c r="AR113" s="6">
        <f t="shared" si="37"/>
        <v>0</v>
      </c>
      <c r="AS113" s="6">
        <f t="shared" si="38"/>
        <v>0</v>
      </c>
      <c r="AT113" s="81">
        <f>テーブル504[[#This Row],[レート]]*テーブル504[[#This Row],[取引単位]]</f>
        <v>0</v>
      </c>
      <c r="AU113" s="6">
        <f t="shared" si="30"/>
        <v>0</v>
      </c>
      <c r="AW113" s="5">
        <f t="shared" si="44"/>
        <v>0</v>
      </c>
      <c r="AX113" s="3">
        <f>IF(テーブル505[[#This Row],[レート]]=0,0,$I$7)</f>
        <v>0</v>
      </c>
      <c r="AY113" s="6">
        <f t="shared" si="39"/>
        <v>0</v>
      </c>
      <c r="AZ113" s="6">
        <f t="shared" si="40"/>
        <v>0</v>
      </c>
      <c r="BA113" s="81">
        <f>テーブル505[[#This Row],[レート]]*テーブル505[[#This Row],[取引単位]]</f>
        <v>0</v>
      </c>
      <c r="BB113" s="6">
        <f t="shared" si="31"/>
        <v>0</v>
      </c>
    </row>
    <row r="114" spans="21:54" x14ac:dyDescent="0.3">
      <c r="U114" s="5">
        <f t="shared" si="32"/>
        <v>0</v>
      </c>
      <c r="V114" s="3">
        <f>IF(テーブル501[[#This Row],[レート]]=0,0,$E$7)</f>
        <v>0</v>
      </c>
      <c r="W114" s="6">
        <f t="shared" si="25"/>
        <v>0</v>
      </c>
      <c r="X114" s="6">
        <f t="shared" si="26"/>
        <v>0</v>
      </c>
      <c r="Y114" s="81">
        <f>テーブル501[[#This Row],[レート]]*テーブル501[[#This Row],[取引単位]]</f>
        <v>0</v>
      </c>
      <c r="Z114" s="6">
        <f t="shared" si="27"/>
        <v>0</v>
      </c>
      <c r="AB114" s="5">
        <f t="shared" si="41"/>
        <v>0</v>
      </c>
      <c r="AC114" s="3">
        <f>IF(テーブル502[[#This Row],[レート]]=0,0,$F$7)</f>
        <v>0</v>
      </c>
      <c r="AD114" s="6">
        <f t="shared" si="33"/>
        <v>0</v>
      </c>
      <c r="AE114" s="6">
        <f t="shared" si="34"/>
        <v>0</v>
      </c>
      <c r="AF114" s="81">
        <f>テーブル502[[#This Row],[レート]]*テーブル502[[#This Row],[取引単位]]</f>
        <v>0</v>
      </c>
      <c r="AG114" s="6">
        <f t="shared" si="28"/>
        <v>0</v>
      </c>
      <c r="AI114" s="5">
        <f t="shared" si="42"/>
        <v>0</v>
      </c>
      <c r="AJ114" s="3">
        <f>IF(テーブル503[[#This Row],[レート]]=0,0,$G$7)</f>
        <v>0</v>
      </c>
      <c r="AK114" s="6">
        <f t="shared" si="35"/>
        <v>0</v>
      </c>
      <c r="AL114" s="6">
        <f t="shared" si="36"/>
        <v>0</v>
      </c>
      <c r="AM114" s="81">
        <f>テーブル503[[#This Row],[レート]]*テーブル503[[#This Row],[取引単位]]</f>
        <v>0</v>
      </c>
      <c r="AN114" s="6">
        <f t="shared" si="29"/>
        <v>0</v>
      </c>
      <c r="AP114" s="5">
        <f t="shared" si="43"/>
        <v>0</v>
      </c>
      <c r="AQ114" s="3">
        <f>IF(テーブル504[[#This Row],[レート]]=0,0,$H$7)</f>
        <v>0</v>
      </c>
      <c r="AR114" s="6">
        <f t="shared" si="37"/>
        <v>0</v>
      </c>
      <c r="AS114" s="6">
        <f t="shared" si="38"/>
        <v>0</v>
      </c>
      <c r="AT114" s="81">
        <f>テーブル504[[#This Row],[レート]]*テーブル504[[#This Row],[取引単位]]</f>
        <v>0</v>
      </c>
      <c r="AU114" s="6">
        <f t="shared" si="30"/>
        <v>0</v>
      </c>
      <c r="AW114" s="5">
        <f t="shared" si="44"/>
        <v>0</v>
      </c>
      <c r="AX114" s="3">
        <f>IF(テーブル505[[#This Row],[レート]]=0,0,$I$7)</f>
        <v>0</v>
      </c>
      <c r="AY114" s="6">
        <f t="shared" si="39"/>
        <v>0</v>
      </c>
      <c r="AZ114" s="6">
        <f t="shared" si="40"/>
        <v>0</v>
      </c>
      <c r="BA114" s="81">
        <f>テーブル505[[#This Row],[レート]]*テーブル505[[#This Row],[取引単位]]</f>
        <v>0</v>
      </c>
      <c r="BB114" s="6">
        <f t="shared" si="31"/>
        <v>0</v>
      </c>
    </row>
    <row r="115" spans="21:54" x14ac:dyDescent="0.3">
      <c r="U115" s="5">
        <f t="shared" si="32"/>
        <v>0</v>
      </c>
      <c r="V115" s="3">
        <f>IF(テーブル501[[#This Row],[レート]]=0,0,$E$7)</f>
        <v>0</v>
      </c>
      <c r="W115" s="6">
        <f t="shared" si="25"/>
        <v>0</v>
      </c>
      <c r="X115" s="6">
        <f t="shared" si="26"/>
        <v>0</v>
      </c>
      <c r="Y115" s="81">
        <f>テーブル501[[#This Row],[レート]]*テーブル501[[#This Row],[取引単位]]</f>
        <v>0</v>
      </c>
      <c r="Z115" s="6">
        <f t="shared" si="27"/>
        <v>0</v>
      </c>
      <c r="AB115" s="5">
        <f t="shared" si="41"/>
        <v>0</v>
      </c>
      <c r="AC115" s="3">
        <f>IF(テーブル502[[#This Row],[レート]]=0,0,$F$7)</f>
        <v>0</v>
      </c>
      <c r="AD115" s="6">
        <f t="shared" si="33"/>
        <v>0</v>
      </c>
      <c r="AE115" s="6">
        <f t="shared" si="34"/>
        <v>0</v>
      </c>
      <c r="AF115" s="81">
        <f>テーブル502[[#This Row],[レート]]*テーブル502[[#This Row],[取引単位]]</f>
        <v>0</v>
      </c>
      <c r="AG115" s="6">
        <f t="shared" si="28"/>
        <v>0</v>
      </c>
      <c r="AI115" s="5">
        <f t="shared" si="42"/>
        <v>0</v>
      </c>
      <c r="AJ115" s="3">
        <f>IF(テーブル503[[#This Row],[レート]]=0,0,$G$7)</f>
        <v>0</v>
      </c>
      <c r="AK115" s="6">
        <f t="shared" si="35"/>
        <v>0</v>
      </c>
      <c r="AL115" s="6">
        <f t="shared" si="36"/>
        <v>0</v>
      </c>
      <c r="AM115" s="81">
        <f>テーブル503[[#This Row],[レート]]*テーブル503[[#This Row],[取引単位]]</f>
        <v>0</v>
      </c>
      <c r="AN115" s="6">
        <f t="shared" si="29"/>
        <v>0</v>
      </c>
      <c r="AP115" s="5">
        <f t="shared" si="43"/>
        <v>0</v>
      </c>
      <c r="AQ115" s="3">
        <f>IF(テーブル504[[#This Row],[レート]]=0,0,$H$7)</f>
        <v>0</v>
      </c>
      <c r="AR115" s="6">
        <f t="shared" si="37"/>
        <v>0</v>
      </c>
      <c r="AS115" s="6">
        <f t="shared" si="38"/>
        <v>0</v>
      </c>
      <c r="AT115" s="81">
        <f>テーブル504[[#This Row],[レート]]*テーブル504[[#This Row],[取引単位]]</f>
        <v>0</v>
      </c>
      <c r="AU115" s="6">
        <f t="shared" si="30"/>
        <v>0</v>
      </c>
      <c r="AW115" s="5">
        <f t="shared" si="44"/>
        <v>0</v>
      </c>
      <c r="AX115" s="3">
        <f>IF(テーブル505[[#This Row],[レート]]=0,0,$I$7)</f>
        <v>0</v>
      </c>
      <c r="AY115" s="6">
        <f t="shared" si="39"/>
        <v>0</v>
      </c>
      <c r="AZ115" s="6">
        <f t="shared" si="40"/>
        <v>0</v>
      </c>
      <c r="BA115" s="81">
        <f>テーブル505[[#This Row],[レート]]*テーブル505[[#This Row],[取引単位]]</f>
        <v>0</v>
      </c>
      <c r="BB115" s="6">
        <f t="shared" si="31"/>
        <v>0</v>
      </c>
    </row>
    <row r="116" spans="21:54" x14ac:dyDescent="0.3">
      <c r="U116" s="5">
        <f t="shared" si="32"/>
        <v>0</v>
      </c>
      <c r="V116" s="3">
        <f>IF(テーブル501[[#This Row],[レート]]=0,0,$E$7)</f>
        <v>0</v>
      </c>
      <c r="W116" s="6">
        <f t="shared" si="25"/>
        <v>0</v>
      </c>
      <c r="X116" s="6">
        <f t="shared" si="26"/>
        <v>0</v>
      </c>
      <c r="Y116" s="81">
        <f>テーブル501[[#This Row],[レート]]*テーブル501[[#This Row],[取引単位]]</f>
        <v>0</v>
      </c>
      <c r="Z116" s="6">
        <f t="shared" si="27"/>
        <v>0</v>
      </c>
      <c r="AB116" s="5">
        <f t="shared" si="41"/>
        <v>0</v>
      </c>
      <c r="AC116" s="3">
        <f>IF(テーブル502[[#This Row],[レート]]=0,0,$F$7)</f>
        <v>0</v>
      </c>
      <c r="AD116" s="6">
        <f t="shared" si="33"/>
        <v>0</v>
      </c>
      <c r="AE116" s="6">
        <f t="shared" si="34"/>
        <v>0</v>
      </c>
      <c r="AF116" s="81">
        <f>テーブル502[[#This Row],[レート]]*テーブル502[[#This Row],[取引単位]]</f>
        <v>0</v>
      </c>
      <c r="AG116" s="6">
        <f t="shared" si="28"/>
        <v>0</v>
      </c>
      <c r="AI116" s="5">
        <f t="shared" si="42"/>
        <v>0</v>
      </c>
      <c r="AJ116" s="3">
        <f>IF(テーブル503[[#This Row],[レート]]=0,0,$G$7)</f>
        <v>0</v>
      </c>
      <c r="AK116" s="6">
        <f t="shared" si="35"/>
        <v>0</v>
      </c>
      <c r="AL116" s="6">
        <f t="shared" si="36"/>
        <v>0</v>
      </c>
      <c r="AM116" s="81">
        <f>テーブル503[[#This Row],[レート]]*テーブル503[[#This Row],[取引単位]]</f>
        <v>0</v>
      </c>
      <c r="AN116" s="6">
        <f t="shared" si="29"/>
        <v>0</v>
      </c>
      <c r="AP116" s="5">
        <f t="shared" si="43"/>
        <v>0</v>
      </c>
      <c r="AQ116" s="3">
        <f>IF(テーブル504[[#This Row],[レート]]=0,0,$H$7)</f>
        <v>0</v>
      </c>
      <c r="AR116" s="6">
        <f t="shared" si="37"/>
        <v>0</v>
      </c>
      <c r="AS116" s="6">
        <f t="shared" si="38"/>
        <v>0</v>
      </c>
      <c r="AT116" s="81">
        <f>テーブル504[[#This Row],[レート]]*テーブル504[[#This Row],[取引単位]]</f>
        <v>0</v>
      </c>
      <c r="AU116" s="6">
        <f t="shared" si="30"/>
        <v>0</v>
      </c>
      <c r="AW116" s="5">
        <f t="shared" si="44"/>
        <v>0</v>
      </c>
      <c r="AX116" s="3">
        <f>IF(テーブル505[[#This Row],[レート]]=0,0,$I$7)</f>
        <v>0</v>
      </c>
      <c r="AY116" s="6">
        <f t="shared" si="39"/>
        <v>0</v>
      </c>
      <c r="AZ116" s="6">
        <f t="shared" si="40"/>
        <v>0</v>
      </c>
      <c r="BA116" s="81">
        <f>テーブル505[[#This Row],[レート]]*テーブル505[[#This Row],[取引単位]]</f>
        <v>0</v>
      </c>
      <c r="BB116" s="6">
        <f t="shared" si="31"/>
        <v>0</v>
      </c>
    </row>
    <row r="117" spans="21:54" x14ac:dyDescent="0.3">
      <c r="U117" s="5">
        <f t="shared" si="32"/>
        <v>0</v>
      </c>
      <c r="V117" s="3">
        <f>IF(テーブル501[[#This Row],[レート]]=0,0,$E$7)</f>
        <v>0</v>
      </c>
      <c r="W117" s="6">
        <f t="shared" si="25"/>
        <v>0</v>
      </c>
      <c r="X117" s="6">
        <f t="shared" si="26"/>
        <v>0</v>
      </c>
      <c r="Y117" s="81">
        <f>テーブル501[[#This Row],[レート]]*テーブル501[[#This Row],[取引単位]]</f>
        <v>0</v>
      </c>
      <c r="Z117" s="6">
        <f t="shared" si="27"/>
        <v>0</v>
      </c>
      <c r="AB117" s="5">
        <f t="shared" si="41"/>
        <v>0</v>
      </c>
      <c r="AC117" s="3">
        <f>IF(テーブル502[[#This Row],[レート]]=0,0,$F$7)</f>
        <v>0</v>
      </c>
      <c r="AD117" s="6">
        <f t="shared" si="33"/>
        <v>0</v>
      </c>
      <c r="AE117" s="6">
        <f t="shared" si="34"/>
        <v>0</v>
      </c>
      <c r="AF117" s="81">
        <f>テーブル502[[#This Row],[レート]]*テーブル502[[#This Row],[取引単位]]</f>
        <v>0</v>
      </c>
      <c r="AG117" s="6">
        <f t="shared" si="28"/>
        <v>0</v>
      </c>
      <c r="AI117" s="5">
        <f t="shared" si="42"/>
        <v>0</v>
      </c>
      <c r="AJ117" s="3">
        <f>IF(テーブル503[[#This Row],[レート]]=0,0,$G$7)</f>
        <v>0</v>
      </c>
      <c r="AK117" s="6">
        <f t="shared" si="35"/>
        <v>0</v>
      </c>
      <c r="AL117" s="6">
        <f t="shared" si="36"/>
        <v>0</v>
      </c>
      <c r="AM117" s="81">
        <f>テーブル503[[#This Row],[レート]]*テーブル503[[#This Row],[取引単位]]</f>
        <v>0</v>
      </c>
      <c r="AN117" s="6">
        <f t="shared" si="29"/>
        <v>0</v>
      </c>
      <c r="AP117" s="5">
        <f t="shared" si="43"/>
        <v>0</v>
      </c>
      <c r="AQ117" s="3">
        <f>IF(テーブル504[[#This Row],[レート]]=0,0,$H$7)</f>
        <v>0</v>
      </c>
      <c r="AR117" s="6">
        <f t="shared" si="37"/>
        <v>0</v>
      </c>
      <c r="AS117" s="6">
        <f t="shared" si="38"/>
        <v>0</v>
      </c>
      <c r="AT117" s="81">
        <f>テーブル504[[#This Row],[レート]]*テーブル504[[#This Row],[取引単位]]</f>
        <v>0</v>
      </c>
      <c r="AU117" s="6">
        <f t="shared" si="30"/>
        <v>0</v>
      </c>
      <c r="AW117" s="5">
        <f t="shared" si="44"/>
        <v>0</v>
      </c>
      <c r="AX117" s="3">
        <f>IF(テーブル505[[#This Row],[レート]]=0,0,$I$7)</f>
        <v>0</v>
      </c>
      <c r="AY117" s="6">
        <f t="shared" si="39"/>
        <v>0</v>
      </c>
      <c r="AZ117" s="6">
        <f t="shared" si="40"/>
        <v>0</v>
      </c>
      <c r="BA117" s="81">
        <f>テーブル505[[#This Row],[レート]]*テーブル505[[#This Row],[取引単位]]</f>
        <v>0</v>
      </c>
      <c r="BB117" s="6">
        <f t="shared" si="31"/>
        <v>0</v>
      </c>
    </row>
    <row r="118" spans="21:54" x14ac:dyDescent="0.3">
      <c r="U118" s="5">
        <f t="shared" si="32"/>
        <v>0</v>
      </c>
      <c r="V118" s="3">
        <f>IF(テーブル501[[#This Row],[レート]]=0,0,$E$7)</f>
        <v>0</v>
      </c>
      <c r="W118" s="6">
        <f t="shared" si="25"/>
        <v>0</v>
      </c>
      <c r="X118" s="6">
        <f t="shared" si="26"/>
        <v>0</v>
      </c>
      <c r="Y118" s="81">
        <f>テーブル501[[#This Row],[レート]]*テーブル501[[#This Row],[取引単位]]</f>
        <v>0</v>
      </c>
      <c r="Z118" s="6">
        <f t="shared" si="27"/>
        <v>0</v>
      </c>
      <c r="AB118" s="5">
        <f t="shared" si="41"/>
        <v>0</v>
      </c>
      <c r="AC118" s="3">
        <f>IF(テーブル502[[#This Row],[レート]]=0,0,$F$7)</f>
        <v>0</v>
      </c>
      <c r="AD118" s="6">
        <f t="shared" si="33"/>
        <v>0</v>
      </c>
      <c r="AE118" s="6">
        <f t="shared" si="34"/>
        <v>0</v>
      </c>
      <c r="AF118" s="81">
        <f>テーブル502[[#This Row],[レート]]*テーブル502[[#This Row],[取引単位]]</f>
        <v>0</v>
      </c>
      <c r="AG118" s="6">
        <f t="shared" si="28"/>
        <v>0</v>
      </c>
      <c r="AI118" s="5">
        <f t="shared" si="42"/>
        <v>0</v>
      </c>
      <c r="AJ118" s="3">
        <f>IF(テーブル503[[#This Row],[レート]]=0,0,$G$7)</f>
        <v>0</v>
      </c>
      <c r="AK118" s="6">
        <f t="shared" si="35"/>
        <v>0</v>
      </c>
      <c r="AL118" s="6">
        <f t="shared" si="36"/>
        <v>0</v>
      </c>
      <c r="AM118" s="81">
        <f>テーブル503[[#This Row],[レート]]*テーブル503[[#This Row],[取引単位]]</f>
        <v>0</v>
      </c>
      <c r="AN118" s="6">
        <f t="shared" si="29"/>
        <v>0</v>
      </c>
      <c r="AP118" s="5">
        <f t="shared" si="43"/>
        <v>0</v>
      </c>
      <c r="AQ118" s="3">
        <f>IF(テーブル504[[#This Row],[レート]]=0,0,$H$7)</f>
        <v>0</v>
      </c>
      <c r="AR118" s="6">
        <f t="shared" si="37"/>
        <v>0</v>
      </c>
      <c r="AS118" s="6">
        <f t="shared" si="38"/>
        <v>0</v>
      </c>
      <c r="AT118" s="81">
        <f>テーブル504[[#This Row],[レート]]*テーブル504[[#This Row],[取引単位]]</f>
        <v>0</v>
      </c>
      <c r="AU118" s="6">
        <f t="shared" si="30"/>
        <v>0</v>
      </c>
      <c r="AW118" s="5">
        <f t="shared" si="44"/>
        <v>0</v>
      </c>
      <c r="AX118" s="3">
        <f>IF(テーブル505[[#This Row],[レート]]=0,0,$I$7)</f>
        <v>0</v>
      </c>
      <c r="AY118" s="6">
        <f t="shared" si="39"/>
        <v>0</v>
      </c>
      <c r="AZ118" s="6">
        <f t="shared" si="40"/>
        <v>0</v>
      </c>
      <c r="BA118" s="81">
        <f>テーブル505[[#This Row],[レート]]*テーブル505[[#This Row],[取引単位]]</f>
        <v>0</v>
      </c>
      <c r="BB118" s="6">
        <f t="shared" si="31"/>
        <v>0</v>
      </c>
    </row>
    <row r="119" spans="21:54" x14ac:dyDescent="0.3">
      <c r="U119" s="5">
        <f t="shared" si="32"/>
        <v>0</v>
      </c>
      <c r="V119" s="3">
        <f>IF(テーブル501[[#This Row],[レート]]=0,0,$E$7)</f>
        <v>0</v>
      </c>
      <c r="W119" s="6">
        <f t="shared" si="25"/>
        <v>0</v>
      </c>
      <c r="X119" s="6">
        <f t="shared" si="26"/>
        <v>0</v>
      </c>
      <c r="Y119" s="81">
        <f>テーブル501[[#This Row],[レート]]*テーブル501[[#This Row],[取引単位]]</f>
        <v>0</v>
      </c>
      <c r="Z119" s="6">
        <f t="shared" si="27"/>
        <v>0</v>
      </c>
      <c r="AB119" s="5">
        <f t="shared" si="41"/>
        <v>0</v>
      </c>
      <c r="AC119" s="3">
        <f>IF(テーブル502[[#This Row],[レート]]=0,0,$F$7)</f>
        <v>0</v>
      </c>
      <c r="AD119" s="6">
        <f t="shared" si="33"/>
        <v>0</v>
      </c>
      <c r="AE119" s="6">
        <f t="shared" si="34"/>
        <v>0</v>
      </c>
      <c r="AF119" s="81">
        <f>テーブル502[[#This Row],[レート]]*テーブル502[[#This Row],[取引単位]]</f>
        <v>0</v>
      </c>
      <c r="AG119" s="6">
        <f t="shared" si="28"/>
        <v>0</v>
      </c>
      <c r="AI119" s="5">
        <f t="shared" si="42"/>
        <v>0</v>
      </c>
      <c r="AJ119" s="3">
        <f>IF(テーブル503[[#This Row],[レート]]=0,0,$G$7)</f>
        <v>0</v>
      </c>
      <c r="AK119" s="6">
        <f t="shared" si="35"/>
        <v>0</v>
      </c>
      <c r="AL119" s="6">
        <f t="shared" si="36"/>
        <v>0</v>
      </c>
      <c r="AM119" s="81">
        <f>テーブル503[[#This Row],[レート]]*テーブル503[[#This Row],[取引単位]]</f>
        <v>0</v>
      </c>
      <c r="AN119" s="6">
        <f t="shared" si="29"/>
        <v>0</v>
      </c>
      <c r="AP119" s="5">
        <f t="shared" si="43"/>
        <v>0</v>
      </c>
      <c r="AQ119" s="3">
        <f>IF(テーブル504[[#This Row],[レート]]=0,0,$H$7)</f>
        <v>0</v>
      </c>
      <c r="AR119" s="6">
        <f t="shared" si="37"/>
        <v>0</v>
      </c>
      <c r="AS119" s="6">
        <f t="shared" si="38"/>
        <v>0</v>
      </c>
      <c r="AT119" s="81">
        <f>テーブル504[[#This Row],[レート]]*テーブル504[[#This Row],[取引単位]]</f>
        <v>0</v>
      </c>
      <c r="AU119" s="6">
        <f t="shared" si="30"/>
        <v>0</v>
      </c>
      <c r="AW119" s="5">
        <f t="shared" si="44"/>
        <v>0</v>
      </c>
      <c r="AX119" s="3">
        <f>IF(テーブル505[[#This Row],[レート]]=0,0,$I$7)</f>
        <v>0</v>
      </c>
      <c r="AY119" s="6">
        <f t="shared" si="39"/>
        <v>0</v>
      </c>
      <c r="AZ119" s="6">
        <f t="shared" si="40"/>
        <v>0</v>
      </c>
      <c r="BA119" s="81">
        <f>テーブル505[[#This Row],[レート]]*テーブル505[[#This Row],[取引単位]]</f>
        <v>0</v>
      </c>
      <c r="BB119" s="6">
        <f t="shared" si="31"/>
        <v>0</v>
      </c>
    </row>
    <row r="120" spans="21:54" x14ac:dyDescent="0.3">
      <c r="U120" s="5">
        <f t="shared" si="32"/>
        <v>0</v>
      </c>
      <c r="V120" s="3">
        <f>IF(テーブル501[[#This Row],[レート]]=0,0,$E$7)</f>
        <v>0</v>
      </c>
      <c r="W120" s="6">
        <f t="shared" si="25"/>
        <v>0</v>
      </c>
      <c r="X120" s="6">
        <f t="shared" si="26"/>
        <v>0</v>
      </c>
      <c r="Y120" s="81">
        <f>テーブル501[[#This Row],[レート]]*テーブル501[[#This Row],[取引単位]]</f>
        <v>0</v>
      </c>
      <c r="Z120" s="6">
        <f t="shared" si="27"/>
        <v>0</v>
      </c>
      <c r="AB120" s="5">
        <f t="shared" si="41"/>
        <v>0</v>
      </c>
      <c r="AC120" s="3">
        <f>IF(テーブル502[[#This Row],[レート]]=0,0,$F$7)</f>
        <v>0</v>
      </c>
      <c r="AD120" s="6">
        <f t="shared" si="33"/>
        <v>0</v>
      </c>
      <c r="AE120" s="6">
        <f t="shared" si="34"/>
        <v>0</v>
      </c>
      <c r="AF120" s="81">
        <f>テーブル502[[#This Row],[レート]]*テーブル502[[#This Row],[取引単位]]</f>
        <v>0</v>
      </c>
      <c r="AG120" s="6">
        <f t="shared" si="28"/>
        <v>0</v>
      </c>
      <c r="AI120" s="5">
        <f t="shared" si="42"/>
        <v>0</v>
      </c>
      <c r="AJ120" s="3">
        <f>IF(テーブル503[[#This Row],[レート]]=0,0,$G$7)</f>
        <v>0</v>
      </c>
      <c r="AK120" s="6">
        <f t="shared" si="35"/>
        <v>0</v>
      </c>
      <c r="AL120" s="6">
        <f t="shared" si="36"/>
        <v>0</v>
      </c>
      <c r="AM120" s="81">
        <f>テーブル503[[#This Row],[レート]]*テーブル503[[#This Row],[取引単位]]</f>
        <v>0</v>
      </c>
      <c r="AN120" s="6">
        <f t="shared" si="29"/>
        <v>0</v>
      </c>
      <c r="AP120" s="5">
        <f t="shared" si="43"/>
        <v>0</v>
      </c>
      <c r="AQ120" s="3">
        <f>IF(テーブル504[[#This Row],[レート]]=0,0,$H$7)</f>
        <v>0</v>
      </c>
      <c r="AR120" s="6">
        <f t="shared" si="37"/>
        <v>0</v>
      </c>
      <c r="AS120" s="6">
        <f t="shared" si="38"/>
        <v>0</v>
      </c>
      <c r="AT120" s="81">
        <f>テーブル504[[#This Row],[レート]]*テーブル504[[#This Row],[取引単位]]</f>
        <v>0</v>
      </c>
      <c r="AU120" s="6">
        <f t="shared" si="30"/>
        <v>0</v>
      </c>
      <c r="AW120" s="5">
        <f t="shared" si="44"/>
        <v>0</v>
      </c>
      <c r="AX120" s="3">
        <f>IF(テーブル505[[#This Row],[レート]]=0,0,$I$7)</f>
        <v>0</v>
      </c>
      <c r="AY120" s="6">
        <f t="shared" si="39"/>
        <v>0</v>
      </c>
      <c r="AZ120" s="6">
        <f t="shared" si="40"/>
        <v>0</v>
      </c>
      <c r="BA120" s="81">
        <f>テーブル505[[#This Row],[レート]]*テーブル505[[#This Row],[取引単位]]</f>
        <v>0</v>
      </c>
      <c r="BB120" s="6">
        <f t="shared" si="31"/>
        <v>0</v>
      </c>
    </row>
    <row r="121" spans="21:54" x14ac:dyDescent="0.3">
      <c r="U121" s="5">
        <f t="shared" si="32"/>
        <v>0</v>
      </c>
      <c r="V121" s="3">
        <f>IF(テーブル501[[#This Row],[レート]]=0,0,$E$7)</f>
        <v>0</v>
      </c>
      <c r="W121" s="6">
        <f t="shared" si="25"/>
        <v>0</v>
      </c>
      <c r="X121" s="6">
        <f t="shared" si="26"/>
        <v>0</v>
      </c>
      <c r="Y121" s="81">
        <f>テーブル501[[#This Row],[レート]]*テーブル501[[#This Row],[取引単位]]</f>
        <v>0</v>
      </c>
      <c r="Z121" s="6">
        <f t="shared" si="27"/>
        <v>0</v>
      </c>
      <c r="AB121" s="5">
        <f t="shared" si="41"/>
        <v>0</v>
      </c>
      <c r="AC121" s="3">
        <f>IF(テーブル502[[#This Row],[レート]]=0,0,$F$7)</f>
        <v>0</v>
      </c>
      <c r="AD121" s="6">
        <f t="shared" si="33"/>
        <v>0</v>
      </c>
      <c r="AE121" s="6">
        <f t="shared" si="34"/>
        <v>0</v>
      </c>
      <c r="AF121" s="81">
        <f>テーブル502[[#This Row],[レート]]*テーブル502[[#This Row],[取引単位]]</f>
        <v>0</v>
      </c>
      <c r="AG121" s="6">
        <f t="shared" si="28"/>
        <v>0</v>
      </c>
      <c r="AI121" s="5">
        <f t="shared" si="42"/>
        <v>0</v>
      </c>
      <c r="AJ121" s="3">
        <f>IF(テーブル503[[#This Row],[レート]]=0,0,$G$7)</f>
        <v>0</v>
      </c>
      <c r="AK121" s="6">
        <f t="shared" si="35"/>
        <v>0</v>
      </c>
      <c r="AL121" s="6">
        <f t="shared" si="36"/>
        <v>0</v>
      </c>
      <c r="AM121" s="81">
        <f>テーブル503[[#This Row],[レート]]*テーブル503[[#This Row],[取引単位]]</f>
        <v>0</v>
      </c>
      <c r="AN121" s="6">
        <f t="shared" si="29"/>
        <v>0</v>
      </c>
      <c r="AP121" s="5">
        <f t="shared" si="43"/>
        <v>0</v>
      </c>
      <c r="AQ121" s="3">
        <f>IF(テーブル504[[#This Row],[レート]]=0,0,$H$7)</f>
        <v>0</v>
      </c>
      <c r="AR121" s="6">
        <f t="shared" si="37"/>
        <v>0</v>
      </c>
      <c r="AS121" s="6">
        <f t="shared" si="38"/>
        <v>0</v>
      </c>
      <c r="AT121" s="81">
        <f>テーブル504[[#This Row],[レート]]*テーブル504[[#This Row],[取引単位]]</f>
        <v>0</v>
      </c>
      <c r="AU121" s="6">
        <f t="shared" si="30"/>
        <v>0</v>
      </c>
      <c r="AW121" s="5">
        <f t="shared" si="44"/>
        <v>0</v>
      </c>
      <c r="AX121" s="3">
        <f>IF(テーブル505[[#This Row],[レート]]=0,0,$I$7)</f>
        <v>0</v>
      </c>
      <c r="AY121" s="6">
        <f t="shared" si="39"/>
        <v>0</v>
      </c>
      <c r="AZ121" s="6">
        <f t="shared" si="40"/>
        <v>0</v>
      </c>
      <c r="BA121" s="81">
        <f>テーブル505[[#This Row],[レート]]*テーブル505[[#This Row],[取引単位]]</f>
        <v>0</v>
      </c>
      <c r="BB121" s="6">
        <f t="shared" si="31"/>
        <v>0</v>
      </c>
    </row>
    <row r="122" spans="21:54" x14ac:dyDescent="0.3">
      <c r="U122" s="5">
        <f t="shared" si="32"/>
        <v>0</v>
      </c>
      <c r="V122" s="3">
        <f>IF(テーブル501[[#This Row],[レート]]=0,0,$E$7)</f>
        <v>0</v>
      </c>
      <c r="W122" s="6">
        <f t="shared" si="25"/>
        <v>0</v>
      </c>
      <c r="X122" s="6">
        <f t="shared" si="26"/>
        <v>0</v>
      </c>
      <c r="Y122" s="81">
        <f>テーブル501[[#This Row],[レート]]*テーブル501[[#This Row],[取引単位]]</f>
        <v>0</v>
      </c>
      <c r="Z122" s="6">
        <f t="shared" si="27"/>
        <v>0</v>
      </c>
      <c r="AB122" s="5">
        <f t="shared" si="41"/>
        <v>0</v>
      </c>
      <c r="AC122" s="3">
        <f>IF(テーブル502[[#This Row],[レート]]=0,0,$F$7)</f>
        <v>0</v>
      </c>
      <c r="AD122" s="6">
        <f t="shared" si="33"/>
        <v>0</v>
      </c>
      <c r="AE122" s="6">
        <f t="shared" si="34"/>
        <v>0</v>
      </c>
      <c r="AF122" s="81">
        <f>テーブル502[[#This Row],[レート]]*テーブル502[[#This Row],[取引単位]]</f>
        <v>0</v>
      </c>
      <c r="AG122" s="6">
        <f t="shared" si="28"/>
        <v>0</v>
      </c>
      <c r="AI122" s="5">
        <f t="shared" si="42"/>
        <v>0</v>
      </c>
      <c r="AJ122" s="3">
        <f>IF(テーブル503[[#This Row],[レート]]=0,0,$G$7)</f>
        <v>0</v>
      </c>
      <c r="AK122" s="6">
        <f t="shared" si="35"/>
        <v>0</v>
      </c>
      <c r="AL122" s="6">
        <f t="shared" si="36"/>
        <v>0</v>
      </c>
      <c r="AM122" s="81">
        <f>テーブル503[[#This Row],[レート]]*テーブル503[[#This Row],[取引単位]]</f>
        <v>0</v>
      </c>
      <c r="AN122" s="6">
        <f t="shared" si="29"/>
        <v>0</v>
      </c>
      <c r="AP122" s="5">
        <f t="shared" si="43"/>
        <v>0</v>
      </c>
      <c r="AQ122" s="3">
        <f>IF(テーブル504[[#This Row],[レート]]=0,0,$H$7)</f>
        <v>0</v>
      </c>
      <c r="AR122" s="6">
        <f t="shared" si="37"/>
        <v>0</v>
      </c>
      <c r="AS122" s="6">
        <f t="shared" si="38"/>
        <v>0</v>
      </c>
      <c r="AT122" s="81">
        <f>テーブル504[[#This Row],[レート]]*テーブル504[[#This Row],[取引単位]]</f>
        <v>0</v>
      </c>
      <c r="AU122" s="6">
        <f t="shared" si="30"/>
        <v>0</v>
      </c>
      <c r="AW122" s="5">
        <f t="shared" si="44"/>
        <v>0</v>
      </c>
      <c r="AX122" s="3">
        <f>IF(テーブル505[[#This Row],[レート]]=0,0,$I$7)</f>
        <v>0</v>
      </c>
      <c r="AY122" s="6">
        <f t="shared" si="39"/>
        <v>0</v>
      </c>
      <c r="AZ122" s="6">
        <f t="shared" si="40"/>
        <v>0</v>
      </c>
      <c r="BA122" s="81">
        <f>テーブル505[[#This Row],[レート]]*テーブル505[[#This Row],[取引単位]]</f>
        <v>0</v>
      </c>
      <c r="BB122" s="6">
        <f t="shared" si="31"/>
        <v>0</v>
      </c>
    </row>
    <row r="123" spans="21:54" x14ac:dyDescent="0.3">
      <c r="U123" s="5">
        <f t="shared" si="32"/>
        <v>0</v>
      </c>
      <c r="V123" s="3">
        <f>IF(テーブル501[[#This Row],[レート]]=0,0,$E$7)</f>
        <v>0</v>
      </c>
      <c r="W123" s="6">
        <f t="shared" si="25"/>
        <v>0</v>
      </c>
      <c r="X123" s="6">
        <f t="shared" si="26"/>
        <v>0</v>
      </c>
      <c r="Y123" s="81">
        <f>テーブル501[[#This Row],[レート]]*テーブル501[[#This Row],[取引単位]]</f>
        <v>0</v>
      </c>
      <c r="Z123" s="6">
        <f t="shared" si="27"/>
        <v>0</v>
      </c>
      <c r="AB123" s="5">
        <f t="shared" si="41"/>
        <v>0</v>
      </c>
      <c r="AC123" s="3">
        <f>IF(テーブル502[[#This Row],[レート]]=0,0,$F$7)</f>
        <v>0</v>
      </c>
      <c r="AD123" s="6">
        <f t="shared" si="33"/>
        <v>0</v>
      </c>
      <c r="AE123" s="6">
        <f t="shared" si="34"/>
        <v>0</v>
      </c>
      <c r="AF123" s="81">
        <f>テーブル502[[#This Row],[レート]]*テーブル502[[#This Row],[取引単位]]</f>
        <v>0</v>
      </c>
      <c r="AG123" s="6">
        <f t="shared" si="28"/>
        <v>0</v>
      </c>
      <c r="AI123" s="5">
        <f t="shared" si="42"/>
        <v>0</v>
      </c>
      <c r="AJ123" s="3">
        <f>IF(テーブル503[[#This Row],[レート]]=0,0,$G$7)</f>
        <v>0</v>
      </c>
      <c r="AK123" s="6">
        <f t="shared" si="35"/>
        <v>0</v>
      </c>
      <c r="AL123" s="6">
        <f t="shared" si="36"/>
        <v>0</v>
      </c>
      <c r="AM123" s="81">
        <f>テーブル503[[#This Row],[レート]]*テーブル503[[#This Row],[取引単位]]</f>
        <v>0</v>
      </c>
      <c r="AN123" s="6">
        <f t="shared" si="29"/>
        <v>0</v>
      </c>
      <c r="AP123" s="5">
        <f t="shared" si="43"/>
        <v>0</v>
      </c>
      <c r="AQ123" s="3">
        <f>IF(テーブル504[[#This Row],[レート]]=0,0,$H$7)</f>
        <v>0</v>
      </c>
      <c r="AR123" s="6">
        <f t="shared" si="37"/>
        <v>0</v>
      </c>
      <c r="AS123" s="6">
        <f t="shared" si="38"/>
        <v>0</v>
      </c>
      <c r="AT123" s="81">
        <f>テーブル504[[#This Row],[レート]]*テーブル504[[#This Row],[取引単位]]</f>
        <v>0</v>
      </c>
      <c r="AU123" s="6">
        <f t="shared" si="30"/>
        <v>0</v>
      </c>
      <c r="AW123" s="5">
        <f t="shared" si="44"/>
        <v>0</v>
      </c>
      <c r="AX123" s="3">
        <f>IF(テーブル505[[#This Row],[レート]]=0,0,$I$7)</f>
        <v>0</v>
      </c>
      <c r="AY123" s="6">
        <f t="shared" si="39"/>
        <v>0</v>
      </c>
      <c r="AZ123" s="6">
        <f t="shared" si="40"/>
        <v>0</v>
      </c>
      <c r="BA123" s="81">
        <f>テーブル505[[#This Row],[レート]]*テーブル505[[#This Row],[取引単位]]</f>
        <v>0</v>
      </c>
      <c r="BB123" s="6">
        <f t="shared" si="31"/>
        <v>0</v>
      </c>
    </row>
    <row r="124" spans="21:54" x14ac:dyDescent="0.3">
      <c r="U124" s="5">
        <f t="shared" si="32"/>
        <v>0</v>
      </c>
      <c r="V124" s="3">
        <f>IF(テーブル501[[#This Row],[レート]]=0,0,$E$7)</f>
        <v>0</v>
      </c>
      <c r="W124" s="6">
        <f t="shared" si="25"/>
        <v>0</v>
      </c>
      <c r="X124" s="6">
        <f t="shared" si="26"/>
        <v>0</v>
      </c>
      <c r="Y124" s="81">
        <f>テーブル501[[#This Row],[レート]]*テーブル501[[#This Row],[取引単位]]</f>
        <v>0</v>
      </c>
      <c r="Z124" s="6">
        <f t="shared" si="27"/>
        <v>0</v>
      </c>
      <c r="AB124" s="5">
        <f t="shared" si="41"/>
        <v>0</v>
      </c>
      <c r="AC124" s="3">
        <f>IF(テーブル502[[#This Row],[レート]]=0,0,$F$7)</f>
        <v>0</v>
      </c>
      <c r="AD124" s="6">
        <f t="shared" si="33"/>
        <v>0</v>
      </c>
      <c r="AE124" s="6">
        <f t="shared" si="34"/>
        <v>0</v>
      </c>
      <c r="AF124" s="81">
        <f>テーブル502[[#This Row],[レート]]*テーブル502[[#This Row],[取引単位]]</f>
        <v>0</v>
      </c>
      <c r="AG124" s="6">
        <f t="shared" si="28"/>
        <v>0</v>
      </c>
      <c r="AI124" s="5">
        <f t="shared" si="42"/>
        <v>0</v>
      </c>
      <c r="AJ124" s="3">
        <f>IF(テーブル503[[#This Row],[レート]]=0,0,$G$7)</f>
        <v>0</v>
      </c>
      <c r="AK124" s="6">
        <f t="shared" si="35"/>
        <v>0</v>
      </c>
      <c r="AL124" s="6">
        <f t="shared" si="36"/>
        <v>0</v>
      </c>
      <c r="AM124" s="81">
        <f>テーブル503[[#This Row],[レート]]*テーブル503[[#This Row],[取引単位]]</f>
        <v>0</v>
      </c>
      <c r="AN124" s="6">
        <f t="shared" si="29"/>
        <v>0</v>
      </c>
      <c r="AP124" s="5">
        <f t="shared" si="43"/>
        <v>0</v>
      </c>
      <c r="AQ124" s="3">
        <f>IF(テーブル504[[#This Row],[レート]]=0,0,$H$7)</f>
        <v>0</v>
      </c>
      <c r="AR124" s="6">
        <f t="shared" si="37"/>
        <v>0</v>
      </c>
      <c r="AS124" s="6">
        <f t="shared" si="38"/>
        <v>0</v>
      </c>
      <c r="AT124" s="81">
        <f>テーブル504[[#This Row],[レート]]*テーブル504[[#This Row],[取引単位]]</f>
        <v>0</v>
      </c>
      <c r="AU124" s="6">
        <f t="shared" si="30"/>
        <v>0</v>
      </c>
      <c r="AW124" s="5">
        <f t="shared" si="44"/>
        <v>0</v>
      </c>
      <c r="AX124" s="3">
        <f>IF(テーブル505[[#This Row],[レート]]=0,0,$I$7)</f>
        <v>0</v>
      </c>
      <c r="AY124" s="6">
        <f t="shared" si="39"/>
        <v>0</v>
      </c>
      <c r="AZ124" s="6">
        <f t="shared" si="40"/>
        <v>0</v>
      </c>
      <c r="BA124" s="81">
        <f>テーブル505[[#This Row],[レート]]*テーブル505[[#This Row],[取引単位]]</f>
        <v>0</v>
      </c>
      <c r="BB124" s="6">
        <f t="shared" si="31"/>
        <v>0</v>
      </c>
    </row>
    <row r="125" spans="21:54" x14ac:dyDescent="0.3">
      <c r="U125" s="5">
        <f t="shared" si="32"/>
        <v>0</v>
      </c>
      <c r="V125" s="3">
        <f>IF(テーブル501[[#This Row],[レート]]=0,0,$E$7)</f>
        <v>0</v>
      </c>
      <c r="W125" s="6">
        <f t="shared" si="25"/>
        <v>0</v>
      </c>
      <c r="X125" s="6">
        <f t="shared" si="26"/>
        <v>0</v>
      </c>
      <c r="Y125" s="81">
        <f>テーブル501[[#This Row],[レート]]*テーブル501[[#This Row],[取引単位]]</f>
        <v>0</v>
      </c>
      <c r="Z125" s="6">
        <f t="shared" si="27"/>
        <v>0</v>
      </c>
      <c r="AB125" s="5">
        <f t="shared" si="41"/>
        <v>0</v>
      </c>
      <c r="AC125" s="3">
        <f>IF(テーブル502[[#This Row],[レート]]=0,0,$F$7)</f>
        <v>0</v>
      </c>
      <c r="AD125" s="6">
        <f t="shared" si="33"/>
        <v>0</v>
      </c>
      <c r="AE125" s="6">
        <f t="shared" si="34"/>
        <v>0</v>
      </c>
      <c r="AF125" s="81">
        <f>テーブル502[[#This Row],[レート]]*テーブル502[[#This Row],[取引単位]]</f>
        <v>0</v>
      </c>
      <c r="AG125" s="6">
        <f t="shared" si="28"/>
        <v>0</v>
      </c>
      <c r="AI125" s="5">
        <f t="shared" si="42"/>
        <v>0</v>
      </c>
      <c r="AJ125" s="3">
        <f>IF(テーブル503[[#This Row],[レート]]=0,0,$G$7)</f>
        <v>0</v>
      </c>
      <c r="AK125" s="6">
        <f t="shared" si="35"/>
        <v>0</v>
      </c>
      <c r="AL125" s="6">
        <f t="shared" si="36"/>
        <v>0</v>
      </c>
      <c r="AM125" s="81">
        <f>テーブル503[[#This Row],[レート]]*テーブル503[[#This Row],[取引単位]]</f>
        <v>0</v>
      </c>
      <c r="AN125" s="6">
        <f t="shared" si="29"/>
        <v>0</v>
      </c>
      <c r="AP125" s="5">
        <f t="shared" si="43"/>
        <v>0</v>
      </c>
      <c r="AQ125" s="3">
        <f>IF(テーブル504[[#This Row],[レート]]=0,0,$H$7)</f>
        <v>0</v>
      </c>
      <c r="AR125" s="6">
        <f t="shared" si="37"/>
        <v>0</v>
      </c>
      <c r="AS125" s="6">
        <f t="shared" si="38"/>
        <v>0</v>
      </c>
      <c r="AT125" s="81">
        <f>テーブル504[[#This Row],[レート]]*テーブル504[[#This Row],[取引単位]]</f>
        <v>0</v>
      </c>
      <c r="AU125" s="6">
        <f t="shared" si="30"/>
        <v>0</v>
      </c>
      <c r="AW125" s="5">
        <f t="shared" si="44"/>
        <v>0</v>
      </c>
      <c r="AX125" s="3">
        <f>IF(テーブル505[[#This Row],[レート]]=0,0,$I$7)</f>
        <v>0</v>
      </c>
      <c r="AY125" s="6">
        <f t="shared" si="39"/>
        <v>0</v>
      </c>
      <c r="AZ125" s="6">
        <f t="shared" si="40"/>
        <v>0</v>
      </c>
      <c r="BA125" s="81">
        <f>テーブル505[[#This Row],[レート]]*テーブル505[[#This Row],[取引単位]]</f>
        <v>0</v>
      </c>
      <c r="BB125" s="6">
        <f t="shared" si="31"/>
        <v>0</v>
      </c>
    </row>
    <row r="126" spans="21:54" x14ac:dyDescent="0.3">
      <c r="U126" s="5">
        <f t="shared" si="32"/>
        <v>0</v>
      </c>
      <c r="V126" s="3">
        <f>IF(テーブル501[[#This Row],[レート]]=0,0,$E$7)</f>
        <v>0</v>
      </c>
      <c r="W126" s="6">
        <f t="shared" si="25"/>
        <v>0</v>
      </c>
      <c r="X126" s="6">
        <f t="shared" si="26"/>
        <v>0</v>
      </c>
      <c r="Y126" s="81">
        <f>テーブル501[[#This Row],[レート]]*テーブル501[[#This Row],[取引単位]]</f>
        <v>0</v>
      </c>
      <c r="Z126" s="6">
        <f t="shared" si="27"/>
        <v>0</v>
      </c>
      <c r="AB126" s="5">
        <f t="shared" si="41"/>
        <v>0</v>
      </c>
      <c r="AC126" s="3">
        <f>IF(テーブル502[[#This Row],[レート]]=0,0,$F$7)</f>
        <v>0</v>
      </c>
      <c r="AD126" s="6">
        <f t="shared" si="33"/>
        <v>0</v>
      </c>
      <c r="AE126" s="6">
        <f t="shared" si="34"/>
        <v>0</v>
      </c>
      <c r="AF126" s="81">
        <f>テーブル502[[#This Row],[レート]]*テーブル502[[#This Row],[取引単位]]</f>
        <v>0</v>
      </c>
      <c r="AG126" s="6">
        <f t="shared" si="28"/>
        <v>0</v>
      </c>
      <c r="AI126" s="5">
        <f t="shared" si="42"/>
        <v>0</v>
      </c>
      <c r="AJ126" s="3">
        <f>IF(テーブル503[[#This Row],[レート]]=0,0,$G$7)</f>
        <v>0</v>
      </c>
      <c r="AK126" s="6">
        <f t="shared" si="35"/>
        <v>0</v>
      </c>
      <c r="AL126" s="6">
        <f t="shared" si="36"/>
        <v>0</v>
      </c>
      <c r="AM126" s="81">
        <f>テーブル503[[#This Row],[レート]]*テーブル503[[#This Row],[取引単位]]</f>
        <v>0</v>
      </c>
      <c r="AN126" s="6">
        <f t="shared" si="29"/>
        <v>0</v>
      </c>
      <c r="AP126" s="5">
        <f t="shared" si="43"/>
        <v>0</v>
      </c>
      <c r="AQ126" s="3">
        <f>IF(テーブル504[[#This Row],[レート]]=0,0,$H$7)</f>
        <v>0</v>
      </c>
      <c r="AR126" s="6">
        <f t="shared" si="37"/>
        <v>0</v>
      </c>
      <c r="AS126" s="6">
        <f t="shared" si="38"/>
        <v>0</v>
      </c>
      <c r="AT126" s="81">
        <f>テーブル504[[#This Row],[レート]]*テーブル504[[#This Row],[取引単位]]</f>
        <v>0</v>
      </c>
      <c r="AU126" s="6">
        <f t="shared" si="30"/>
        <v>0</v>
      </c>
      <c r="AW126" s="5">
        <f t="shared" si="44"/>
        <v>0</v>
      </c>
      <c r="AX126" s="3">
        <f>IF(テーブル505[[#This Row],[レート]]=0,0,$I$7)</f>
        <v>0</v>
      </c>
      <c r="AY126" s="6">
        <f t="shared" si="39"/>
        <v>0</v>
      </c>
      <c r="AZ126" s="6">
        <f t="shared" si="40"/>
        <v>0</v>
      </c>
      <c r="BA126" s="81">
        <f>テーブル505[[#This Row],[レート]]*テーブル505[[#This Row],[取引単位]]</f>
        <v>0</v>
      </c>
      <c r="BB126" s="6">
        <f t="shared" si="31"/>
        <v>0</v>
      </c>
    </row>
    <row r="127" spans="21:54" x14ac:dyDescent="0.3">
      <c r="U127" s="5">
        <f t="shared" si="32"/>
        <v>0</v>
      </c>
      <c r="V127" s="3">
        <f>IF(テーブル501[[#This Row],[レート]]=0,0,$E$7)</f>
        <v>0</v>
      </c>
      <c r="W127" s="6">
        <f t="shared" si="25"/>
        <v>0</v>
      </c>
      <c r="X127" s="6">
        <f t="shared" si="26"/>
        <v>0</v>
      </c>
      <c r="Y127" s="81">
        <f>テーブル501[[#This Row],[レート]]*テーブル501[[#This Row],[取引単位]]</f>
        <v>0</v>
      </c>
      <c r="Z127" s="6">
        <f t="shared" si="27"/>
        <v>0</v>
      </c>
      <c r="AB127" s="5">
        <f t="shared" si="41"/>
        <v>0</v>
      </c>
      <c r="AC127" s="3">
        <f>IF(テーブル502[[#This Row],[レート]]=0,0,$F$7)</f>
        <v>0</v>
      </c>
      <c r="AD127" s="6">
        <f t="shared" si="33"/>
        <v>0</v>
      </c>
      <c r="AE127" s="6">
        <f t="shared" si="34"/>
        <v>0</v>
      </c>
      <c r="AF127" s="81">
        <f>テーブル502[[#This Row],[レート]]*テーブル502[[#This Row],[取引単位]]</f>
        <v>0</v>
      </c>
      <c r="AG127" s="6">
        <f t="shared" si="28"/>
        <v>0</v>
      </c>
      <c r="AI127" s="5">
        <f t="shared" si="42"/>
        <v>0</v>
      </c>
      <c r="AJ127" s="3">
        <f>IF(テーブル503[[#This Row],[レート]]=0,0,$G$7)</f>
        <v>0</v>
      </c>
      <c r="AK127" s="6">
        <f t="shared" si="35"/>
        <v>0</v>
      </c>
      <c r="AL127" s="6">
        <f t="shared" si="36"/>
        <v>0</v>
      </c>
      <c r="AM127" s="81">
        <f>テーブル503[[#This Row],[レート]]*テーブル503[[#This Row],[取引単位]]</f>
        <v>0</v>
      </c>
      <c r="AN127" s="6">
        <f t="shared" si="29"/>
        <v>0</v>
      </c>
      <c r="AP127" s="5">
        <f t="shared" si="43"/>
        <v>0</v>
      </c>
      <c r="AQ127" s="3">
        <f>IF(テーブル504[[#This Row],[レート]]=0,0,$H$7)</f>
        <v>0</v>
      </c>
      <c r="AR127" s="6">
        <f t="shared" si="37"/>
        <v>0</v>
      </c>
      <c r="AS127" s="6">
        <f t="shared" si="38"/>
        <v>0</v>
      </c>
      <c r="AT127" s="81">
        <f>テーブル504[[#This Row],[レート]]*テーブル504[[#This Row],[取引単位]]</f>
        <v>0</v>
      </c>
      <c r="AU127" s="6">
        <f t="shared" si="30"/>
        <v>0</v>
      </c>
      <c r="AW127" s="5">
        <f t="shared" si="44"/>
        <v>0</v>
      </c>
      <c r="AX127" s="3">
        <f>IF(テーブル505[[#This Row],[レート]]=0,0,$I$7)</f>
        <v>0</v>
      </c>
      <c r="AY127" s="6">
        <f t="shared" si="39"/>
        <v>0</v>
      </c>
      <c r="AZ127" s="6">
        <f t="shared" si="40"/>
        <v>0</v>
      </c>
      <c r="BA127" s="81">
        <f>テーブル505[[#This Row],[レート]]*テーブル505[[#This Row],[取引単位]]</f>
        <v>0</v>
      </c>
      <c r="BB127" s="6">
        <f t="shared" si="31"/>
        <v>0</v>
      </c>
    </row>
    <row r="128" spans="21:54" x14ac:dyDescent="0.3">
      <c r="U128" s="5">
        <f t="shared" si="32"/>
        <v>0</v>
      </c>
      <c r="V128" s="3">
        <f>IF(テーブル501[[#This Row],[レート]]=0,0,$E$7)</f>
        <v>0</v>
      </c>
      <c r="W128" s="6">
        <f t="shared" si="25"/>
        <v>0</v>
      </c>
      <c r="X128" s="6">
        <f t="shared" si="26"/>
        <v>0</v>
      </c>
      <c r="Y128" s="81">
        <f>テーブル501[[#This Row],[レート]]*テーブル501[[#This Row],[取引単位]]</f>
        <v>0</v>
      </c>
      <c r="Z128" s="6">
        <f t="shared" si="27"/>
        <v>0</v>
      </c>
      <c r="AB128" s="5">
        <f t="shared" si="41"/>
        <v>0</v>
      </c>
      <c r="AC128" s="3">
        <f>IF(テーブル502[[#This Row],[レート]]=0,0,$F$7)</f>
        <v>0</v>
      </c>
      <c r="AD128" s="6">
        <f t="shared" si="33"/>
        <v>0</v>
      </c>
      <c r="AE128" s="6">
        <f t="shared" si="34"/>
        <v>0</v>
      </c>
      <c r="AF128" s="81">
        <f>テーブル502[[#This Row],[レート]]*テーブル502[[#This Row],[取引単位]]</f>
        <v>0</v>
      </c>
      <c r="AG128" s="6">
        <f t="shared" si="28"/>
        <v>0</v>
      </c>
      <c r="AI128" s="5">
        <f t="shared" si="42"/>
        <v>0</v>
      </c>
      <c r="AJ128" s="3">
        <f>IF(テーブル503[[#This Row],[レート]]=0,0,$G$7)</f>
        <v>0</v>
      </c>
      <c r="AK128" s="6">
        <f t="shared" si="35"/>
        <v>0</v>
      </c>
      <c r="AL128" s="6">
        <f t="shared" si="36"/>
        <v>0</v>
      </c>
      <c r="AM128" s="81">
        <f>テーブル503[[#This Row],[レート]]*テーブル503[[#This Row],[取引単位]]</f>
        <v>0</v>
      </c>
      <c r="AN128" s="6">
        <f t="shared" si="29"/>
        <v>0</v>
      </c>
      <c r="AP128" s="5">
        <f t="shared" si="43"/>
        <v>0</v>
      </c>
      <c r="AQ128" s="3">
        <f>IF(テーブル504[[#This Row],[レート]]=0,0,$H$7)</f>
        <v>0</v>
      </c>
      <c r="AR128" s="6">
        <f t="shared" si="37"/>
        <v>0</v>
      </c>
      <c r="AS128" s="6">
        <f t="shared" si="38"/>
        <v>0</v>
      </c>
      <c r="AT128" s="81">
        <f>テーブル504[[#This Row],[レート]]*テーブル504[[#This Row],[取引単位]]</f>
        <v>0</v>
      </c>
      <c r="AU128" s="6">
        <f t="shared" si="30"/>
        <v>0</v>
      </c>
      <c r="AW128" s="5">
        <f t="shared" si="44"/>
        <v>0</v>
      </c>
      <c r="AX128" s="3">
        <f>IF(テーブル505[[#This Row],[レート]]=0,0,$I$7)</f>
        <v>0</v>
      </c>
      <c r="AY128" s="6">
        <f t="shared" si="39"/>
        <v>0</v>
      </c>
      <c r="AZ128" s="6">
        <f t="shared" si="40"/>
        <v>0</v>
      </c>
      <c r="BA128" s="81">
        <f>テーブル505[[#This Row],[レート]]*テーブル505[[#This Row],[取引単位]]</f>
        <v>0</v>
      </c>
      <c r="BB128" s="6">
        <f t="shared" si="31"/>
        <v>0</v>
      </c>
    </row>
    <row r="129" spans="21:54" x14ac:dyDescent="0.3">
      <c r="U129" s="5">
        <f t="shared" si="32"/>
        <v>0</v>
      </c>
      <c r="V129" s="3">
        <f>IF(テーブル501[[#This Row],[レート]]=0,0,$E$7)</f>
        <v>0</v>
      </c>
      <c r="W129" s="6">
        <f t="shared" si="25"/>
        <v>0</v>
      </c>
      <c r="X129" s="6">
        <f t="shared" si="26"/>
        <v>0</v>
      </c>
      <c r="Y129" s="81">
        <f>テーブル501[[#This Row],[レート]]*テーブル501[[#This Row],[取引単位]]</f>
        <v>0</v>
      </c>
      <c r="Z129" s="6">
        <f t="shared" si="27"/>
        <v>0</v>
      </c>
      <c r="AB129" s="5">
        <f t="shared" si="41"/>
        <v>0</v>
      </c>
      <c r="AC129" s="3">
        <f>IF(テーブル502[[#This Row],[レート]]=0,0,$F$7)</f>
        <v>0</v>
      </c>
      <c r="AD129" s="6">
        <f t="shared" si="33"/>
        <v>0</v>
      </c>
      <c r="AE129" s="6">
        <f t="shared" si="34"/>
        <v>0</v>
      </c>
      <c r="AF129" s="81">
        <f>テーブル502[[#This Row],[レート]]*テーブル502[[#This Row],[取引単位]]</f>
        <v>0</v>
      </c>
      <c r="AG129" s="6">
        <f t="shared" si="28"/>
        <v>0</v>
      </c>
      <c r="AI129" s="5">
        <f t="shared" si="42"/>
        <v>0</v>
      </c>
      <c r="AJ129" s="3">
        <f>IF(テーブル503[[#This Row],[レート]]=0,0,$G$7)</f>
        <v>0</v>
      </c>
      <c r="AK129" s="6">
        <f t="shared" si="35"/>
        <v>0</v>
      </c>
      <c r="AL129" s="6">
        <f t="shared" si="36"/>
        <v>0</v>
      </c>
      <c r="AM129" s="81">
        <f>テーブル503[[#This Row],[レート]]*テーブル503[[#This Row],[取引単位]]</f>
        <v>0</v>
      </c>
      <c r="AN129" s="6">
        <f t="shared" si="29"/>
        <v>0</v>
      </c>
      <c r="AP129" s="5">
        <f t="shared" si="43"/>
        <v>0</v>
      </c>
      <c r="AQ129" s="3">
        <f>IF(テーブル504[[#This Row],[レート]]=0,0,$H$7)</f>
        <v>0</v>
      </c>
      <c r="AR129" s="6">
        <f t="shared" si="37"/>
        <v>0</v>
      </c>
      <c r="AS129" s="6">
        <f t="shared" si="38"/>
        <v>0</v>
      </c>
      <c r="AT129" s="81">
        <f>テーブル504[[#This Row],[レート]]*テーブル504[[#This Row],[取引単位]]</f>
        <v>0</v>
      </c>
      <c r="AU129" s="6">
        <f t="shared" si="30"/>
        <v>0</v>
      </c>
      <c r="AW129" s="5">
        <f t="shared" si="44"/>
        <v>0</v>
      </c>
      <c r="AX129" s="3">
        <f>IF(テーブル505[[#This Row],[レート]]=0,0,$I$7)</f>
        <v>0</v>
      </c>
      <c r="AY129" s="6">
        <f t="shared" si="39"/>
        <v>0</v>
      </c>
      <c r="AZ129" s="6">
        <f t="shared" si="40"/>
        <v>0</v>
      </c>
      <c r="BA129" s="81">
        <f>テーブル505[[#This Row],[レート]]*テーブル505[[#This Row],[取引単位]]</f>
        <v>0</v>
      </c>
      <c r="BB129" s="6">
        <f t="shared" si="31"/>
        <v>0</v>
      </c>
    </row>
    <row r="130" spans="21:54" x14ac:dyDescent="0.3">
      <c r="U130" s="5">
        <f t="shared" si="32"/>
        <v>0</v>
      </c>
      <c r="V130" s="3">
        <f>IF(テーブル501[[#This Row],[レート]]=0,0,$E$7)</f>
        <v>0</v>
      </c>
      <c r="W130" s="6">
        <f t="shared" si="25"/>
        <v>0</v>
      </c>
      <c r="X130" s="6">
        <f t="shared" si="26"/>
        <v>0</v>
      </c>
      <c r="Y130" s="81">
        <f>テーブル501[[#This Row],[レート]]*テーブル501[[#This Row],[取引単位]]</f>
        <v>0</v>
      </c>
      <c r="Z130" s="6">
        <f t="shared" si="27"/>
        <v>0</v>
      </c>
      <c r="AB130" s="5">
        <f t="shared" si="41"/>
        <v>0</v>
      </c>
      <c r="AC130" s="3">
        <f>IF(テーブル502[[#This Row],[レート]]=0,0,$F$7)</f>
        <v>0</v>
      </c>
      <c r="AD130" s="6">
        <f t="shared" si="33"/>
        <v>0</v>
      </c>
      <c r="AE130" s="6">
        <f t="shared" si="34"/>
        <v>0</v>
      </c>
      <c r="AF130" s="81">
        <f>テーブル502[[#This Row],[レート]]*テーブル502[[#This Row],[取引単位]]</f>
        <v>0</v>
      </c>
      <c r="AG130" s="6">
        <f t="shared" si="28"/>
        <v>0</v>
      </c>
      <c r="AI130" s="5">
        <f t="shared" si="42"/>
        <v>0</v>
      </c>
      <c r="AJ130" s="3">
        <f>IF(テーブル503[[#This Row],[レート]]=0,0,$G$7)</f>
        <v>0</v>
      </c>
      <c r="AK130" s="6">
        <f t="shared" si="35"/>
        <v>0</v>
      </c>
      <c r="AL130" s="6">
        <f t="shared" si="36"/>
        <v>0</v>
      </c>
      <c r="AM130" s="81">
        <f>テーブル503[[#This Row],[レート]]*テーブル503[[#This Row],[取引単位]]</f>
        <v>0</v>
      </c>
      <c r="AN130" s="6">
        <f t="shared" si="29"/>
        <v>0</v>
      </c>
      <c r="AP130" s="5">
        <f t="shared" si="43"/>
        <v>0</v>
      </c>
      <c r="AQ130" s="3">
        <f>IF(テーブル504[[#This Row],[レート]]=0,0,$H$7)</f>
        <v>0</v>
      </c>
      <c r="AR130" s="6">
        <f t="shared" si="37"/>
        <v>0</v>
      </c>
      <c r="AS130" s="6">
        <f t="shared" si="38"/>
        <v>0</v>
      </c>
      <c r="AT130" s="81">
        <f>テーブル504[[#This Row],[レート]]*テーブル504[[#This Row],[取引単位]]</f>
        <v>0</v>
      </c>
      <c r="AU130" s="6">
        <f t="shared" si="30"/>
        <v>0</v>
      </c>
      <c r="AW130" s="5">
        <f t="shared" si="44"/>
        <v>0</v>
      </c>
      <c r="AX130" s="3">
        <f>IF(テーブル505[[#This Row],[レート]]=0,0,$I$7)</f>
        <v>0</v>
      </c>
      <c r="AY130" s="6">
        <f t="shared" si="39"/>
        <v>0</v>
      </c>
      <c r="AZ130" s="6">
        <f t="shared" si="40"/>
        <v>0</v>
      </c>
      <c r="BA130" s="81">
        <f>テーブル505[[#This Row],[レート]]*テーブル505[[#This Row],[取引単位]]</f>
        <v>0</v>
      </c>
      <c r="BB130" s="6">
        <f t="shared" si="31"/>
        <v>0</v>
      </c>
    </row>
    <row r="131" spans="21:54" x14ac:dyDescent="0.3">
      <c r="U131" s="5">
        <f t="shared" si="32"/>
        <v>0</v>
      </c>
      <c r="V131" s="3">
        <f>IF(テーブル501[[#This Row],[レート]]=0,0,$E$7)</f>
        <v>0</v>
      </c>
      <c r="W131" s="6">
        <f t="shared" ref="W131:W194" si="46">U131*V131/$P$17</f>
        <v>0</v>
      </c>
      <c r="X131" s="6">
        <f t="shared" ref="X131:X194" si="47">(U131-$E$9)*V131</f>
        <v>0</v>
      </c>
      <c r="Y131" s="81">
        <f>テーブル501[[#This Row],[レート]]*テーブル501[[#This Row],[取引単位]]</f>
        <v>0</v>
      </c>
      <c r="Z131" s="6">
        <f t="shared" ref="Z131:Z194" si="48">IF(U131&lt;$E$31,0,(U131-$E$31)*V131)</f>
        <v>0</v>
      </c>
      <c r="AB131" s="5">
        <f t="shared" si="41"/>
        <v>0</v>
      </c>
      <c r="AC131" s="3">
        <f>IF(テーブル502[[#This Row],[レート]]=0,0,$F$7)</f>
        <v>0</v>
      </c>
      <c r="AD131" s="6">
        <f t="shared" si="33"/>
        <v>0</v>
      </c>
      <c r="AE131" s="6">
        <f t="shared" si="34"/>
        <v>0</v>
      </c>
      <c r="AF131" s="81">
        <f>テーブル502[[#This Row],[レート]]*テーブル502[[#This Row],[取引単位]]</f>
        <v>0</v>
      </c>
      <c r="AG131" s="6">
        <f t="shared" ref="AG131:AG194" si="49">IF(AB131&lt;$E$31,0,(AB131-$E$31)*AC131)</f>
        <v>0</v>
      </c>
      <c r="AI131" s="5">
        <f t="shared" si="42"/>
        <v>0</v>
      </c>
      <c r="AJ131" s="3">
        <f>IF(テーブル503[[#This Row],[レート]]=0,0,$G$7)</f>
        <v>0</v>
      </c>
      <c r="AK131" s="6">
        <f t="shared" si="35"/>
        <v>0</v>
      </c>
      <c r="AL131" s="6">
        <f t="shared" si="36"/>
        <v>0</v>
      </c>
      <c r="AM131" s="81">
        <f>テーブル503[[#This Row],[レート]]*テーブル503[[#This Row],[取引単位]]</f>
        <v>0</v>
      </c>
      <c r="AN131" s="6">
        <f t="shared" ref="AN131:AN194" si="50">IF(AI131&lt;$E$31,0,(AI131-$E$31)*AJ131)</f>
        <v>0</v>
      </c>
      <c r="AP131" s="5">
        <f t="shared" si="43"/>
        <v>0</v>
      </c>
      <c r="AQ131" s="3">
        <f>IF(テーブル504[[#This Row],[レート]]=0,0,$H$7)</f>
        <v>0</v>
      </c>
      <c r="AR131" s="6">
        <f t="shared" si="37"/>
        <v>0</v>
      </c>
      <c r="AS131" s="6">
        <f t="shared" si="38"/>
        <v>0</v>
      </c>
      <c r="AT131" s="81">
        <f>テーブル504[[#This Row],[レート]]*テーブル504[[#This Row],[取引単位]]</f>
        <v>0</v>
      </c>
      <c r="AU131" s="6">
        <f t="shared" ref="AU131:AU194" si="51">IF(AP131&lt;$E$31,0,(AP131-$E$31)*AQ131)</f>
        <v>0</v>
      </c>
      <c r="AW131" s="5">
        <f t="shared" si="44"/>
        <v>0</v>
      </c>
      <c r="AX131" s="3">
        <f>IF(テーブル505[[#This Row],[レート]]=0,0,$I$7)</f>
        <v>0</v>
      </c>
      <c r="AY131" s="6">
        <f t="shared" si="39"/>
        <v>0</v>
      </c>
      <c r="AZ131" s="6">
        <f t="shared" si="40"/>
        <v>0</v>
      </c>
      <c r="BA131" s="81">
        <f>テーブル505[[#This Row],[レート]]*テーブル505[[#This Row],[取引単位]]</f>
        <v>0</v>
      </c>
      <c r="BB131" s="6">
        <f t="shared" ref="BB131:BB194" si="52">IF(AW131&lt;$E$31,0,(AW131-$E$31)*AX131)</f>
        <v>0</v>
      </c>
    </row>
    <row r="132" spans="21:54" x14ac:dyDescent="0.3">
      <c r="U132" s="5">
        <f t="shared" ref="U132:U195" si="53">IF(U131-$J$59&lt;$F$59,0,U131-$J$59)</f>
        <v>0</v>
      </c>
      <c r="V132" s="3">
        <f>IF(テーブル501[[#This Row],[レート]]=0,0,$E$7)</f>
        <v>0</v>
      </c>
      <c r="W132" s="6">
        <f t="shared" si="46"/>
        <v>0</v>
      </c>
      <c r="X132" s="6">
        <f t="shared" si="47"/>
        <v>0</v>
      </c>
      <c r="Y132" s="81">
        <f>テーブル501[[#This Row],[レート]]*テーブル501[[#This Row],[取引単位]]</f>
        <v>0</v>
      </c>
      <c r="Z132" s="6">
        <f t="shared" si="48"/>
        <v>0</v>
      </c>
      <c r="AB132" s="5">
        <f t="shared" si="41"/>
        <v>0</v>
      </c>
      <c r="AC132" s="3">
        <f>IF(テーブル502[[#This Row],[レート]]=0,0,$F$7)</f>
        <v>0</v>
      </c>
      <c r="AD132" s="6">
        <f t="shared" ref="AD132:AD195" si="54">AB132*AC132/$P$17</f>
        <v>0</v>
      </c>
      <c r="AE132" s="6">
        <f t="shared" ref="AE132:AE195" si="55">(AB132-$E$9)*AC132</f>
        <v>0</v>
      </c>
      <c r="AF132" s="81">
        <f>テーブル502[[#This Row],[レート]]*テーブル502[[#This Row],[取引単位]]</f>
        <v>0</v>
      </c>
      <c r="AG132" s="6">
        <f t="shared" si="49"/>
        <v>0</v>
      </c>
      <c r="AI132" s="5">
        <f t="shared" si="42"/>
        <v>0</v>
      </c>
      <c r="AJ132" s="3">
        <f>IF(テーブル503[[#This Row],[レート]]=0,0,$G$7)</f>
        <v>0</v>
      </c>
      <c r="AK132" s="6">
        <f t="shared" ref="AK132:AK195" si="56">AI132*AJ132/$P$17</f>
        <v>0</v>
      </c>
      <c r="AL132" s="6">
        <f t="shared" ref="AL132:AL195" si="57">(AI132-$E$9)*AJ132</f>
        <v>0</v>
      </c>
      <c r="AM132" s="81">
        <f>テーブル503[[#This Row],[レート]]*テーブル503[[#This Row],[取引単位]]</f>
        <v>0</v>
      </c>
      <c r="AN132" s="6">
        <f t="shared" si="50"/>
        <v>0</v>
      </c>
      <c r="AP132" s="5">
        <f t="shared" si="43"/>
        <v>0</v>
      </c>
      <c r="AQ132" s="3">
        <f>IF(テーブル504[[#This Row],[レート]]=0,0,$H$7)</f>
        <v>0</v>
      </c>
      <c r="AR132" s="6">
        <f t="shared" ref="AR132:AR195" si="58">AP132*AQ132/$P$17</f>
        <v>0</v>
      </c>
      <c r="AS132" s="6">
        <f t="shared" ref="AS132:AS195" si="59">(AP132-$E$9)*AQ132</f>
        <v>0</v>
      </c>
      <c r="AT132" s="81">
        <f>テーブル504[[#This Row],[レート]]*テーブル504[[#This Row],[取引単位]]</f>
        <v>0</v>
      </c>
      <c r="AU132" s="6">
        <f t="shared" si="51"/>
        <v>0</v>
      </c>
      <c r="AW132" s="5">
        <f t="shared" si="44"/>
        <v>0</v>
      </c>
      <c r="AX132" s="3">
        <f>IF(テーブル505[[#This Row],[レート]]=0,0,$I$7)</f>
        <v>0</v>
      </c>
      <c r="AY132" s="6">
        <f t="shared" ref="AY132:AY195" si="60">AW132*AX132/$P$17</f>
        <v>0</v>
      </c>
      <c r="AZ132" s="6">
        <f t="shared" ref="AZ132:AZ195" si="61">(AW132-$E$9)*AX132</f>
        <v>0</v>
      </c>
      <c r="BA132" s="81">
        <f>テーブル505[[#This Row],[レート]]*テーブル505[[#This Row],[取引単位]]</f>
        <v>0</v>
      </c>
      <c r="BB132" s="6">
        <f t="shared" si="52"/>
        <v>0</v>
      </c>
    </row>
    <row r="133" spans="21:54" x14ac:dyDescent="0.3">
      <c r="U133" s="5">
        <f t="shared" si="53"/>
        <v>0</v>
      </c>
      <c r="V133" s="3">
        <f>IF(テーブル501[[#This Row],[レート]]=0,0,$E$7)</f>
        <v>0</v>
      </c>
      <c r="W133" s="6">
        <f t="shared" si="46"/>
        <v>0</v>
      </c>
      <c r="X133" s="6">
        <f t="shared" si="47"/>
        <v>0</v>
      </c>
      <c r="Y133" s="81">
        <f>テーブル501[[#This Row],[レート]]*テーブル501[[#This Row],[取引単位]]</f>
        <v>0</v>
      </c>
      <c r="Z133" s="6">
        <f t="shared" si="48"/>
        <v>0</v>
      </c>
      <c r="AB133" s="5">
        <f t="shared" ref="AB133:AB196" si="62">IF(AB132-$J$58&lt;$F$58,0,AB132-$J$58)</f>
        <v>0</v>
      </c>
      <c r="AC133" s="3">
        <f>IF(テーブル502[[#This Row],[レート]]=0,0,$F$7)</f>
        <v>0</v>
      </c>
      <c r="AD133" s="6">
        <f t="shared" si="54"/>
        <v>0</v>
      </c>
      <c r="AE133" s="6">
        <f t="shared" si="55"/>
        <v>0</v>
      </c>
      <c r="AF133" s="81">
        <f>テーブル502[[#This Row],[レート]]*テーブル502[[#This Row],[取引単位]]</f>
        <v>0</v>
      </c>
      <c r="AG133" s="6">
        <f t="shared" si="49"/>
        <v>0</v>
      </c>
      <c r="AI133" s="5">
        <f t="shared" ref="AI133:AI196" si="63">IF(AI132-$J$57&lt;$F$57,0,AI132-$J$57)</f>
        <v>0</v>
      </c>
      <c r="AJ133" s="3">
        <f>IF(テーブル503[[#This Row],[レート]]=0,0,$G$7)</f>
        <v>0</v>
      </c>
      <c r="AK133" s="6">
        <f t="shared" si="56"/>
        <v>0</v>
      </c>
      <c r="AL133" s="6">
        <f t="shared" si="57"/>
        <v>0</v>
      </c>
      <c r="AM133" s="81">
        <f>テーブル503[[#This Row],[レート]]*テーブル503[[#This Row],[取引単位]]</f>
        <v>0</v>
      </c>
      <c r="AN133" s="6">
        <f t="shared" si="50"/>
        <v>0</v>
      </c>
      <c r="AP133" s="5">
        <f t="shared" ref="AP133:AP196" si="64">IF(AP132-$J$56&lt;$F$56,0,AP132-$J$56)</f>
        <v>0</v>
      </c>
      <c r="AQ133" s="3">
        <f>IF(テーブル504[[#This Row],[レート]]=0,0,$H$7)</f>
        <v>0</v>
      </c>
      <c r="AR133" s="6">
        <f t="shared" si="58"/>
        <v>0</v>
      </c>
      <c r="AS133" s="6">
        <f t="shared" si="59"/>
        <v>0</v>
      </c>
      <c r="AT133" s="81">
        <f>テーブル504[[#This Row],[レート]]*テーブル504[[#This Row],[取引単位]]</f>
        <v>0</v>
      </c>
      <c r="AU133" s="6">
        <f t="shared" si="51"/>
        <v>0</v>
      </c>
      <c r="AW133" s="5">
        <f t="shared" ref="AW133:AW196" si="65">IF(AW132-$J$55&lt;$F$55,0,AW132-$J$55)</f>
        <v>0</v>
      </c>
      <c r="AX133" s="3">
        <f>IF(テーブル505[[#This Row],[レート]]=0,0,$I$7)</f>
        <v>0</v>
      </c>
      <c r="AY133" s="6">
        <f t="shared" si="60"/>
        <v>0</v>
      </c>
      <c r="AZ133" s="6">
        <f t="shared" si="61"/>
        <v>0</v>
      </c>
      <c r="BA133" s="81">
        <f>テーブル505[[#This Row],[レート]]*テーブル505[[#This Row],[取引単位]]</f>
        <v>0</v>
      </c>
      <c r="BB133" s="6">
        <f t="shared" si="52"/>
        <v>0</v>
      </c>
    </row>
    <row r="134" spans="21:54" x14ac:dyDescent="0.3">
      <c r="U134" s="5">
        <f t="shared" si="53"/>
        <v>0</v>
      </c>
      <c r="V134" s="3">
        <f>IF(テーブル501[[#This Row],[レート]]=0,0,$E$7)</f>
        <v>0</v>
      </c>
      <c r="W134" s="6">
        <f t="shared" si="46"/>
        <v>0</v>
      </c>
      <c r="X134" s="6">
        <f t="shared" si="47"/>
        <v>0</v>
      </c>
      <c r="Y134" s="81">
        <f>テーブル501[[#This Row],[レート]]*テーブル501[[#This Row],[取引単位]]</f>
        <v>0</v>
      </c>
      <c r="Z134" s="6">
        <f t="shared" si="48"/>
        <v>0</v>
      </c>
      <c r="AB134" s="5">
        <f t="shared" si="62"/>
        <v>0</v>
      </c>
      <c r="AC134" s="3">
        <f>IF(テーブル502[[#This Row],[レート]]=0,0,$F$7)</f>
        <v>0</v>
      </c>
      <c r="AD134" s="6">
        <f t="shared" si="54"/>
        <v>0</v>
      </c>
      <c r="AE134" s="6">
        <f t="shared" si="55"/>
        <v>0</v>
      </c>
      <c r="AF134" s="81">
        <f>テーブル502[[#This Row],[レート]]*テーブル502[[#This Row],[取引単位]]</f>
        <v>0</v>
      </c>
      <c r="AG134" s="6">
        <f t="shared" si="49"/>
        <v>0</v>
      </c>
      <c r="AI134" s="5">
        <f t="shared" si="63"/>
        <v>0</v>
      </c>
      <c r="AJ134" s="3">
        <f>IF(テーブル503[[#This Row],[レート]]=0,0,$G$7)</f>
        <v>0</v>
      </c>
      <c r="AK134" s="6">
        <f t="shared" si="56"/>
        <v>0</v>
      </c>
      <c r="AL134" s="6">
        <f t="shared" si="57"/>
        <v>0</v>
      </c>
      <c r="AM134" s="81">
        <f>テーブル503[[#This Row],[レート]]*テーブル503[[#This Row],[取引単位]]</f>
        <v>0</v>
      </c>
      <c r="AN134" s="6">
        <f t="shared" si="50"/>
        <v>0</v>
      </c>
      <c r="AP134" s="5">
        <f t="shared" si="64"/>
        <v>0</v>
      </c>
      <c r="AQ134" s="3">
        <f>IF(テーブル504[[#This Row],[レート]]=0,0,$H$7)</f>
        <v>0</v>
      </c>
      <c r="AR134" s="6">
        <f t="shared" si="58"/>
        <v>0</v>
      </c>
      <c r="AS134" s="6">
        <f t="shared" si="59"/>
        <v>0</v>
      </c>
      <c r="AT134" s="81">
        <f>テーブル504[[#This Row],[レート]]*テーブル504[[#This Row],[取引単位]]</f>
        <v>0</v>
      </c>
      <c r="AU134" s="6">
        <f t="shared" si="51"/>
        <v>0</v>
      </c>
      <c r="AW134" s="5">
        <f t="shared" si="65"/>
        <v>0</v>
      </c>
      <c r="AX134" s="3">
        <f>IF(テーブル505[[#This Row],[レート]]=0,0,$I$7)</f>
        <v>0</v>
      </c>
      <c r="AY134" s="6">
        <f t="shared" si="60"/>
        <v>0</v>
      </c>
      <c r="AZ134" s="6">
        <f t="shared" si="61"/>
        <v>0</v>
      </c>
      <c r="BA134" s="81">
        <f>テーブル505[[#This Row],[レート]]*テーブル505[[#This Row],[取引単位]]</f>
        <v>0</v>
      </c>
      <c r="BB134" s="6">
        <f t="shared" si="52"/>
        <v>0</v>
      </c>
    </row>
    <row r="135" spans="21:54" x14ac:dyDescent="0.3">
      <c r="U135" s="5">
        <f t="shared" si="53"/>
        <v>0</v>
      </c>
      <c r="V135" s="3">
        <f>IF(テーブル501[[#This Row],[レート]]=0,0,$E$7)</f>
        <v>0</v>
      </c>
      <c r="W135" s="6">
        <f t="shared" si="46"/>
        <v>0</v>
      </c>
      <c r="X135" s="6">
        <f t="shared" si="47"/>
        <v>0</v>
      </c>
      <c r="Y135" s="81">
        <f>テーブル501[[#This Row],[レート]]*テーブル501[[#This Row],[取引単位]]</f>
        <v>0</v>
      </c>
      <c r="Z135" s="6">
        <f t="shared" si="48"/>
        <v>0</v>
      </c>
      <c r="AB135" s="5">
        <f t="shared" si="62"/>
        <v>0</v>
      </c>
      <c r="AC135" s="3">
        <f>IF(テーブル502[[#This Row],[レート]]=0,0,$F$7)</f>
        <v>0</v>
      </c>
      <c r="AD135" s="6">
        <f t="shared" si="54"/>
        <v>0</v>
      </c>
      <c r="AE135" s="6">
        <f t="shared" si="55"/>
        <v>0</v>
      </c>
      <c r="AF135" s="81">
        <f>テーブル502[[#This Row],[レート]]*テーブル502[[#This Row],[取引単位]]</f>
        <v>0</v>
      </c>
      <c r="AG135" s="6">
        <f t="shared" si="49"/>
        <v>0</v>
      </c>
      <c r="AI135" s="5">
        <f t="shared" si="63"/>
        <v>0</v>
      </c>
      <c r="AJ135" s="3">
        <f>IF(テーブル503[[#This Row],[レート]]=0,0,$G$7)</f>
        <v>0</v>
      </c>
      <c r="AK135" s="6">
        <f t="shared" si="56"/>
        <v>0</v>
      </c>
      <c r="AL135" s="6">
        <f t="shared" si="57"/>
        <v>0</v>
      </c>
      <c r="AM135" s="81">
        <f>テーブル503[[#This Row],[レート]]*テーブル503[[#This Row],[取引単位]]</f>
        <v>0</v>
      </c>
      <c r="AN135" s="6">
        <f t="shared" si="50"/>
        <v>0</v>
      </c>
      <c r="AP135" s="5">
        <f t="shared" si="64"/>
        <v>0</v>
      </c>
      <c r="AQ135" s="3">
        <f>IF(テーブル504[[#This Row],[レート]]=0,0,$H$7)</f>
        <v>0</v>
      </c>
      <c r="AR135" s="6">
        <f t="shared" si="58"/>
        <v>0</v>
      </c>
      <c r="AS135" s="6">
        <f t="shared" si="59"/>
        <v>0</v>
      </c>
      <c r="AT135" s="81">
        <f>テーブル504[[#This Row],[レート]]*テーブル504[[#This Row],[取引単位]]</f>
        <v>0</v>
      </c>
      <c r="AU135" s="6">
        <f t="shared" si="51"/>
        <v>0</v>
      </c>
      <c r="AW135" s="5">
        <f t="shared" si="65"/>
        <v>0</v>
      </c>
      <c r="AX135" s="3">
        <f>IF(テーブル505[[#This Row],[レート]]=0,0,$I$7)</f>
        <v>0</v>
      </c>
      <c r="AY135" s="6">
        <f t="shared" si="60"/>
        <v>0</v>
      </c>
      <c r="AZ135" s="6">
        <f t="shared" si="61"/>
        <v>0</v>
      </c>
      <c r="BA135" s="81">
        <f>テーブル505[[#This Row],[レート]]*テーブル505[[#This Row],[取引単位]]</f>
        <v>0</v>
      </c>
      <c r="BB135" s="6">
        <f t="shared" si="52"/>
        <v>0</v>
      </c>
    </row>
    <row r="136" spans="21:54" x14ac:dyDescent="0.3">
      <c r="U136" s="5">
        <f t="shared" si="53"/>
        <v>0</v>
      </c>
      <c r="V136" s="3">
        <f>IF(テーブル501[[#This Row],[レート]]=0,0,$E$7)</f>
        <v>0</v>
      </c>
      <c r="W136" s="6">
        <f t="shared" si="46"/>
        <v>0</v>
      </c>
      <c r="X136" s="6">
        <f t="shared" si="47"/>
        <v>0</v>
      </c>
      <c r="Y136" s="81">
        <f>テーブル501[[#This Row],[レート]]*テーブル501[[#This Row],[取引単位]]</f>
        <v>0</v>
      </c>
      <c r="Z136" s="6">
        <f t="shared" si="48"/>
        <v>0</v>
      </c>
      <c r="AB136" s="5">
        <f t="shared" si="62"/>
        <v>0</v>
      </c>
      <c r="AC136" s="3">
        <f>IF(テーブル502[[#This Row],[レート]]=0,0,$F$7)</f>
        <v>0</v>
      </c>
      <c r="AD136" s="6">
        <f t="shared" si="54"/>
        <v>0</v>
      </c>
      <c r="AE136" s="6">
        <f t="shared" si="55"/>
        <v>0</v>
      </c>
      <c r="AF136" s="81">
        <f>テーブル502[[#This Row],[レート]]*テーブル502[[#This Row],[取引単位]]</f>
        <v>0</v>
      </c>
      <c r="AG136" s="6">
        <f t="shared" si="49"/>
        <v>0</v>
      </c>
      <c r="AI136" s="5">
        <f t="shared" si="63"/>
        <v>0</v>
      </c>
      <c r="AJ136" s="3">
        <f>IF(テーブル503[[#This Row],[レート]]=0,0,$G$7)</f>
        <v>0</v>
      </c>
      <c r="AK136" s="6">
        <f t="shared" si="56"/>
        <v>0</v>
      </c>
      <c r="AL136" s="6">
        <f t="shared" si="57"/>
        <v>0</v>
      </c>
      <c r="AM136" s="81">
        <f>テーブル503[[#This Row],[レート]]*テーブル503[[#This Row],[取引単位]]</f>
        <v>0</v>
      </c>
      <c r="AN136" s="6">
        <f t="shared" si="50"/>
        <v>0</v>
      </c>
      <c r="AP136" s="5">
        <f t="shared" si="64"/>
        <v>0</v>
      </c>
      <c r="AQ136" s="3">
        <f>IF(テーブル504[[#This Row],[レート]]=0,0,$H$7)</f>
        <v>0</v>
      </c>
      <c r="AR136" s="6">
        <f t="shared" si="58"/>
        <v>0</v>
      </c>
      <c r="AS136" s="6">
        <f t="shared" si="59"/>
        <v>0</v>
      </c>
      <c r="AT136" s="81">
        <f>テーブル504[[#This Row],[レート]]*テーブル504[[#This Row],[取引単位]]</f>
        <v>0</v>
      </c>
      <c r="AU136" s="6">
        <f t="shared" si="51"/>
        <v>0</v>
      </c>
      <c r="AW136" s="5">
        <f t="shared" si="65"/>
        <v>0</v>
      </c>
      <c r="AX136" s="3">
        <f>IF(テーブル505[[#This Row],[レート]]=0,0,$I$7)</f>
        <v>0</v>
      </c>
      <c r="AY136" s="6">
        <f t="shared" si="60"/>
        <v>0</v>
      </c>
      <c r="AZ136" s="6">
        <f t="shared" si="61"/>
        <v>0</v>
      </c>
      <c r="BA136" s="81">
        <f>テーブル505[[#This Row],[レート]]*テーブル505[[#This Row],[取引単位]]</f>
        <v>0</v>
      </c>
      <c r="BB136" s="6">
        <f t="shared" si="52"/>
        <v>0</v>
      </c>
    </row>
    <row r="137" spans="21:54" x14ac:dyDescent="0.3">
      <c r="U137" s="5">
        <f t="shared" si="53"/>
        <v>0</v>
      </c>
      <c r="V137" s="3">
        <f>IF(テーブル501[[#This Row],[レート]]=0,0,$E$7)</f>
        <v>0</v>
      </c>
      <c r="W137" s="6">
        <f t="shared" si="46"/>
        <v>0</v>
      </c>
      <c r="X137" s="6">
        <f t="shared" si="47"/>
        <v>0</v>
      </c>
      <c r="Y137" s="81">
        <f>テーブル501[[#This Row],[レート]]*テーブル501[[#This Row],[取引単位]]</f>
        <v>0</v>
      </c>
      <c r="Z137" s="6">
        <f t="shared" si="48"/>
        <v>0</v>
      </c>
      <c r="AB137" s="5">
        <f t="shared" si="62"/>
        <v>0</v>
      </c>
      <c r="AC137" s="3">
        <f>IF(テーブル502[[#This Row],[レート]]=0,0,$F$7)</f>
        <v>0</v>
      </c>
      <c r="AD137" s="6">
        <f t="shared" si="54"/>
        <v>0</v>
      </c>
      <c r="AE137" s="6">
        <f t="shared" si="55"/>
        <v>0</v>
      </c>
      <c r="AF137" s="81">
        <f>テーブル502[[#This Row],[レート]]*テーブル502[[#This Row],[取引単位]]</f>
        <v>0</v>
      </c>
      <c r="AG137" s="6">
        <f t="shared" si="49"/>
        <v>0</v>
      </c>
      <c r="AI137" s="5">
        <f t="shared" si="63"/>
        <v>0</v>
      </c>
      <c r="AJ137" s="3">
        <f>IF(テーブル503[[#This Row],[レート]]=0,0,$G$7)</f>
        <v>0</v>
      </c>
      <c r="AK137" s="6">
        <f t="shared" si="56"/>
        <v>0</v>
      </c>
      <c r="AL137" s="6">
        <f t="shared" si="57"/>
        <v>0</v>
      </c>
      <c r="AM137" s="81">
        <f>テーブル503[[#This Row],[レート]]*テーブル503[[#This Row],[取引単位]]</f>
        <v>0</v>
      </c>
      <c r="AN137" s="6">
        <f t="shared" si="50"/>
        <v>0</v>
      </c>
      <c r="AP137" s="5">
        <f t="shared" si="64"/>
        <v>0</v>
      </c>
      <c r="AQ137" s="3">
        <f>IF(テーブル504[[#This Row],[レート]]=0,0,$H$7)</f>
        <v>0</v>
      </c>
      <c r="AR137" s="6">
        <f t="shared" si="58"/>
        <v>0</v>
      </c>
      <c r="AS137" s="6">
        <f t="shared" si="59"/>
        <v>0</v>
      </c>
      <c r="AT137" s="81">
        <f>テーブル504[[#This Row],[レート]]*テーブル504[[#This Row],[取引単位]]</f>
        <v>0</v>
      </c>
      <c r="AU137" s="6">
        <f t="shared" si="51"/>
        <v>0</v>
      </c>
      <c r="AW137" s="5">
        <f t="shared" si="65"/>
        <v>0</v>
      </c>
      <c r="AX137" s="3">
        <f>IF(テーブル505[[#This Row],[レート]]=0,0,$I$7)</f>
        <v>0</v>
      </c>
      <c r="AY137" s="6">
        <f t="shared" si="60"/>
        <v>0</v>
      </c>
      <c r="AZ137" s="6">
        <f t="shared" si="61"/>
        <v>0</v>
      </c>
      <c r="BA137" s="81">
        <f>テーブル505[[#This Row],[レート]]*テーブル505[[#This Row],[取引単位]]</f>
        <v>0</v>
      </c>
      <c r="BB137" s="6">
        <f t="shared" si="52"/>
        <v>0</v>
      </c>
    </row>
    <row r="138" spans="21:54" x14ac:dyDescent="0.3">
      <c r="U138" s="5">
        <f t="shared" si="53"/>
        <v>0</v>
      </c>
      <c r="V138" s="3">
        <f>IF(テーブル501[[#This Row],[レート]]=0,0,$E$7)</f>
        <v>0</v>
      </c>
      <c r="W138" s="6">
        <f t="shared" si="46"/>
        <v>0</v>
      </c>
      <c r="X138" s="6">
        <f t="shared" si="47"/>
        <v>0</v>
      </c>
      <c r="Y138" s="81">
        <f>テーブル501[[#This Row],[レート]]*テーブル501[[#This Row],[取引単位]]</f>
        <v>0</v>
      </c>
      <c r="Z138" s="6">
        <f t="shared" si="48"/>
        <v>0</v>
      </c>
      <c r="AB138" s="5">
        <f t="shared" si="62"/>
        <v>0</v>
      </c>
      <c r="AC138" s="3">
        <f>IF(テーブル502[[#This Row],[レート]]=0,0,$F$7)</f>
        <v>0</v>
      </c>
      <c r="AD138" s="6">
        <f t="shared" si="54"/>
        <v>0</v>
      </c>
      <c r="AE138" s="6">
        <f t="shared" si="55"/>
        <v>0</v>
      </c>
      <c r="AF138" s="81">
        <f>テーブル502[[#This Row],[レート]]*テーブル502[[#This Row],[取引単位]]</f>
        <v>0</v>
      </c>
      <c r="AG138" s="6">
        <f t="shared" si="49"/>
        <v>0</v>
      </c>
      <c r="AI138" s="5">
        <f t="shared" si="63"/>
        <v>0</v>
      </c>
      <c r="AJ138" s="3">
        <f>IF(テーブル503[[#This Row],[レート]]=0,0,$G$7)</f>
        <v>0</v>
      </c>
      <c r="AK138" s="6">
        <f t="shared" si="56"/>
        <v>0</v>
      </c>
      <c r="AL138" s="6">
        <f t="shared" si="57"/>
        <v>0</v>
      </c>
      <c r="AM138" s="81">
        <f>テーブル503[[#This Row],[レート]]*テーブル503[[#This Row],[取引単位]]</f>
        <v>0</v>
      </c>
      <c r="AN138" s="6">
        <f t="shared" si="50"/>
        <v>0</v>
      </c>
      <c r="AP138" s="5">
        <f t="shared" si="64"/>
        <v>0</v>
      </c>
      <c r="AQ138" s="3">
        <f>IF(テーブル504[[#This Row],[レート]]=0,0,$H$7)</f>
        <v>0</v>
      </c>
      <c r="AR138" s="6">
        <f t="shared" si="58"/>
        <v>0</v>
      </c>
      <c r="AS138" s="6">
        <f t="shared" si="59"/>
        <v>0</v>
      </c>
      <c r="AT138" s="81">
        <f>テーブル504[[#This Row],[レート]]*テーブル504[[#This Row],[取引単位]]</f>
        <v>0</v>
      </c>
      <c r="AU138" s="6">
        <f t="shared" si="51"/>
        <v>0</v>
      </c>
      <c r="AW138" s="5">
        <f t="shared" si="65"/>
        <v>0</v>
      </c>
      <c r="AX138" s="3">
        <f>IF(テーブル505[[#This Row],[レート]]=0,0,$I$7)</f>
        <v>0</v>
      </c>
      <c r="AY138" s="6">
        <f t="shared" si="60"/>
        <v>0</v>
      </c>
      <c r="AZ138" s="6">
        <f t="shared" si="61"/>
        <v>0</v>
      </c>
      <c r="BA138" s="81">
        <f>テーブル505[[#This Row],[レート]]*テーブル505[[#This Row],[取引単位]]</f>
        <v>0</v>
      </c>
      <c r="BB138" s="6">
        <f t="shared" si="52"/>
        <v>0</v>
      </c>
    </row>
    <row r="139" spans="21:54" x14ac:dyDescent="0.3">
      <c r="U139" s="5">
        <f t="shared" si="53"/>
        <v>0</v>
      </c>
      <c r="V139" s="3">
        <f>IF(テーブル501[[#This Row],[レート]]=0,0,$E$7)</f>
        <v>0</v>
      </c>
      <c r="W139" s="6">
        <f t="shared" si="46"/>
        <v>0</v>
      </c>
      <c r="X139" s="6">
        <f t="shared" si="47"/>
        <v>0</v>
      </c>
      <c r="Y139" s="81">
        <f>テーブル501[[#This Row],[レート]]*テーブル501[[#This Row],[取引単位]]</f>
        <v>0</v>
      </c>
      <c r="Z139" s="6">
        <f t="shared" si="48"/>
        <v>0</v>
      </c>
      <c r="AB139" s="5">
        <f t="shared" si="62"/>
        <v>0</v>
      </c>
      <c r="AC139" s="3">
        <f>IF(テーブル502[[#This Row],[レート]]=0,0,$F$7)</f>
        <v>0</v>
      </c>
      <c r="AD139" s="6">
        <f t="shared" si="54"/>
        <v>0</v>
      </c>
      <c r="AE139" s="6">
        <f t="shared" si="55"/>
        <v>0</v>
      </c>
      <c r="AF139" s="81">
        <f>テーブル502[[#This Row],[レート]]*テーブル502[[#This Row],[取引単位]]</f>
        <v>0</v>
      </c>
      <c r="AG139" s="6">
        <f t="shared" si="49"/>
        <v>0</v>
      </c>
      <c r="AI139" s="5">
        <f t="shared" si="63"/>
        <v>0</v>
      </c>
      <c r="AJ139" s="3">
        <f>IF(テーブル503[[#This Row],[レート]]=0,0,$G$7)</f>
        <v>0</v>
      </c>
      <c r="AK139" s="6">
        <f t="shared" si="56"/>
        <v>0</v>
      </c>
      <c r="AL139" s="6">
        <f t="shared" si="57"/>
        <v>0</v>
      </c>
      <c r="AM139" s="81">
        <f>テーブル503[[#This Row],[レート]]*テーブル503[[#This Row],[取引単位]]</f>
        <v>0</v>
      </c>
      <c r="AN139" s="6">
        <f t="shared" si="50"/>
        <v>0</v>
      </c>
      <c r="AP139" s="5">
        <f t="shared" si="64"/>
        <v>0</v>
      </c>
      <c r="AQ139" s="3">
        <f>IF(テーブル504[[#This Row],[レート]]=0,0,$H$7)</f>
        <v>0</v>
      </c>
      <c r="AR139" s="6">
        <f t="shared" si="58"/>
        <v>0</v>
      </c>
      <c r="AS139" s="6">
        <f t="shared" si="59"/>
        <v>0</v>
      </c>
      <c r="AT139" s="81">
        <f>テーブル504[[#This Row],[レート]]*テーブル504[[#This Row],[取引単位]]</f>
        <v>0</v>
      </c>
      <c r="AU139" s="6">
        <f t="shared" si="51"/>
        <v>0</v>
      </c>
      <c r="AW139" s="5">
        <f t="shared" si="65"/>
        <v>0</v>
      </c>
      <c r="AX139" s="3">
        <f>IF(テーブル505[[#This Row],[レート]]=0,0,$I$7)</f>
        <v>0</v>
      </c>
      <c r="AY139" s="6">
        <f t="shared" si="60"/>
        <v>0</v>
      </c>
      <c r="AZ139" s="6">
        <f t="shared" si="61"/>
        <v>0</v>
      </c>
      <c r="BA139" s="81">
        <f>テーブル505[[#This Row],[レート]]*テーブル505[[#This Row],[取引単位]]</f>
        <v>0</v>
      </c>
      <c r="BB139" s="6">
        <f t="shared" si="52"/>
        <v>0</v>
      </c>
    </row>
    <row r="140" spans="21:54" x14ac:dyDescent="0.3">
      <c r="U140" s="5">
        <f t="shared" si="53"/>
        <v>0</v>
      </c>
      <c r="V140" s="3">
        <f>IF(テーブル501[[#This Row],[レート]]=0,0,$E$7)</f>
        <v>0</v>
      </c>
      <c r="W140" s="6">
        <f t="shared" si="46"/>
        <v>0</v>
      </c>
      <c r="X140" s="6">
        <f t="shared" si="47"/>
        <v>0</v>
      </c>
      <c r="Y140" s="81">
        <f>テーブル501[[#This Row],[レート]]*テーブル501[[#This Row],[取引単位]]</f>
        <v>0</v>
      </c>
      <c r="Z140" s="6">
        <f t="shared" si="48"/>
        <v>0</v>
      </c>
      <c r="AB140" s="5">
        <f t="shared" si="62"/>
        <v>0</v>
      </c>
      <c r="AC140" s="3">
        <f>IF(テーブル502[[#This Row],[レート]]=0,0,$F$7)</f>
        <v>0</v>
      </c>
      <c r="AD140" s="6">
        <f t="shared" si="54"/>
        <v>0</v>
      </c>
      <c r="AE140" s="6">
        <f t="shared" si="55"/>
        <v>0</v>
      </c>
      <c r="AF140" s="81">
        <f>テーブル502[[#This Row],[レート]]*テーブル502[[#This Row],[取引単位]]</f>
        <v>0</v>
      </c>
      <c r="AG140" s="6">
        <f t="shared" si="49"/>
        <v>0</v>
      </c>
      <c r="AI140" s="5">
        <f t="shared" si="63"/>
        <v>0</v>
      </c>
      <c r="AJ140" s="3">
        <f>IF(テーブル503[[#This Row],[レート]]=0,0,$G$7)</f>
        <v>0</v>
      </c>
      <c r="AK140" s="6">
        <f t="shared" si="56"/>
        <v>0</v>
      </c>
      <c r="AL140" s="6">
        <f t="shared" si="57"/>
        <v>0</v>
      </c>
      <c r="AM140" s="81">
        <f>テーブル503[[#This Row],[レート]]*テーブル503[[#This Row],[取引単位]]</f>
        <v>0</v>
      </c>
      <c r="AN140" s="6">
        <f t="shared" si="50"/>
        <v>0</v>
      </c>
      <c r="AP140" s="5">
        <f t="shared" si="64"/>
        <v>0</v>
      </c>
      <c r="AQ140" s="3">
        <f>IF(テーブル504[[#This Row],[レート]]=0,0,$H$7)</f>
        <v>0</v>
      </c>
      <c r="AR140" s="6">
        <f t="shared" si="58"/>
        <v>0</v>
      </c>
      <c r="AS140" s="6">
        <f t="shared" si="59"/>
        <v>0</v>
      </c>
      <c r="AT140" s="81">
        <f>テーブル504[[#This Row],[レート]]*テーブル504[[#This Row],[取引単位]]</f>
        <v>0</v>
      </c>
      <c r="AU140" s="6">
        <f t="shared" si="51"/>
        <v>0</v>
      </c>
      <c r="AW140" s="5">
        <f t="shared" si="65"/>
        <v>0</v>
      </c>
      <c r="AX140" s="3">
        <f>IF(テーブル505[[#This Row],[レート]]=0,0,$I$7)</f>
        <v>0</v>
      </c>
      <c r="AY140" s="6">
        <f t="shared" si="60"/>
        <v>0</v>
      </c>
      <c r="AZ140" s="6">
        <f t="shared" si="61"/>
        <v>0</v>
      </c>
      <c r="BA140" s="81">
        <f>テーブル505[[#This Row],[レート]]*テーブル505[[#This Row],[取引単位]]</f>
        <v>0</v>
      </c>
      <c r="BB140" s="6">
        <f t="shared" si="52"/>
        <v>0</v>
      </c>
    </row>
    <row r="141" spans="21:54" x14ac:dyDescent="0.3">
      <c r="U141" s="5">
        <f t="shared" si="53"/>
        <v>0</v>
      </c>
      <c r="V141" s="3">
        <f>IF(テーブル501[[#This Row],[レート]]=0,0,$E$7)</f>
        <v>0</v>
      </c>
      <c r="W141" s="6">
        <f t="shared" si="46"/>
        <v>0</v>
      </c>
      <c r="X141" s="6">
        <f t="shared" si="47"/>
        <v>0</v>
      </c>
      <c r="Y141" s="81">
        <f>テーブル501[[#This Row],[レート]]*テーブル501[[#This Row],[取引単位]]</f>
        <v>0</v>
      </c>
      <c r="Z141" s="6">
        <f t="shared" si="48"/>
        <v>0</v>
      </c>
      <c r="AB141" s="5">
        <f t="shared" si="62"/>
        <v>0</v>
      </c>
      <c r="AC141" s="3">
        <f>IF(テーブル502[[#This Row],[レート]]=0,0,$F$7)</f>
        <v>0</v>
      </c>
      <c r="AD141" s="6">
        <f t="shared" si="54"/>
        <v>0</v>
      </c>
      <c r="AE141" s="6">
        <f t="shared" si="55"/>
        <v>0</v>
      </c>
      <c r="AF141" s="81">
        <f>テーブル502[[#This Row],[レート]]*テーブル502[[#This Row],[取引単位]]</f>
        <v>0</v>
      </c>
      <c r="AG141" s="6">
        <f t="shared" si="49"/>
        <v>0</v>
      </c>
      <c r="AI141" s="5">
        <f t="shared" si="63"/>
        <v>0</v>
      </c>
      <c r="AJ141" s="3">
        <f>IF(テーブル503[[#This Row],[レート]]=0,0,$G$7)</f>
        <v>0</v>
      </c>
      <c r="AK141" s="6">
        <f t="shared" si="56"/>
        <v>0</v>
      </c>
      <c r="AL141" s="6">
        <f t="shared" si="57"/>
        <v>0</v>
      </c>
      <c r="AM141" s="81">
        <f>テーブル503[[#This Row],[レート]]*テーブル503[[#This Row],[取引単位]]</f>
        <v>0</v>
      </c>
      <c r="AN141" s="6">
        <f t="shared" si="50"/>
        <v>0</v>
      </c>
      <c r="AP141" s="5">
        <f t="shared" si="64"/>
        <v>0</v>
      </c>
      <c r="AQ141" s="3">
        <f>IF(テーブル504[[#This Row],[レート]]=0,0,$H$7)</f>
        <v>0</v>
      </c>
      <c r="AR141" s="6">
        <f t="shared" si="58"/>
        <v>0</v>
      </c>
      <c r="AS141" s="6">
        <f t="shared" si="59"/>
        <v>0</v>
      </c>
      <c r="AT141" s="81">
        <f>テーブル504[[#This Row],[レート]]*テーブル504[[#This Row],[取引単位]]</f>
        <v>0</v>
      </c>
      <c r="AU141" s="6">
        <f t="shared" si="51"/>
        <v>0</v>
      </c>
      <c r="AW141" s="5">
        <f t="shared" si="65"/>
        <v>0</v>
      </c>
      <c r="AX141" s="3">
        <f>IF(テーブル505[[#This Row],[レート]]=0,0,$I$7)</f>
        <v>0</v>
      </c>
      <c r="AY141" s="6">
        <f t="shared" si="60"/>
        <v>0</v>
      </c>
      <c r="AZ141" s="6">
        <f t="shared" si="61"/>
        <v>0</v>
      </c>
      <c r="BA141" s="81">
        <f>テーブル505[[#This Row],[レート]]*テーブル505[[#This Row],[取引単位]]</f>
        <v>0</v>
      </c>
      <c r="BB141" s="6">
        <f t="shared" si="52"/>
        <v>0</v>
      </c>
    </row>
    <row r="142" spans="21:54" x14ac:dyDescent="0.3">
      <c r="U142" s="5">
        <f t="shared" si="53"/>
        <v>0</v>
      </c>
      <c r="V142" s="3">
        <f>IF(テーブル501[[#This Row],[レート]]=0,0,$E$7)</f>
        <v>0</v>
      </c>
      <c r="W142" s="6">
        <f t="shared" si="46"/>
        <v>0</v>
      </c>
      <c r="X142" s="6">
        <f t="shared" si="47"/>
        <v>0</v>
      </c>
      <c r="Y142" s="81">
        <f>テーブル501[[#This Row],[レート]]*テーブル501[[#This Row],[取引単位]]</f>
        <v>0</v>
      </c>
      <c r="Z142" s="6">
        <f t="shared" si="48"/>
        <v>0</v>
      </c>
      <c r="AB142" s="5">
        <f t="shared" si="62"/>
        <v>0</v>
      </c>
      <c r="AC142" s="3">
        <f>IF(テーブル502[[#This Row],[レート]]=0,0,$F$7)</f>
        <v>0</v>
      </c>
      <c r="AD142" s="6">
        <f t="shared" si="54"/>
        <v>0</v>
      </c>
      <c r="AE142" s="6">
        <f t="shared" si="55"/>
        <v>0</v>
      </c>
      <c r="AF142" s="81">
        <f>テーブル502[[#This Row],[レート]]*テーブル502[[#This Row],[取引単位]]</f>
        <v>0</v>
      </c>
      <c r="AG142" s="6">
        <f t="shared" si="49"/>
        <v>0</v>
      </c>
      <c r="AI142" s="5">
        <f t="shared" si="63"/>
        <v>0</v>
      </c>
      <c r="AJ142" s="3">
        <f>IF(テーブル503[[#This Row],[レート]]=0,0,$G$7)</f>
        <v>0</v>
      </c>
      <c r="AK142" s="6">
        <f t="shared" si="56"/>
        <v>0</v>
      </c>
      <c r="AL142" s="6">
        <f t="shared" si="57"/>
        <v>0</v>
      </c>
      <c r="AM142" s="81">
        <f>テーブル503[[#This Row],[レート]]*テーブル503[[#This Row],[取引単位]]</f>
        <v>0</v>
      </c>
      <c r="AN142" s="6">
        <f t="shared" si="50"/>
        <v>0</v>
      </c>
      <c r="AP142" s="5">
        <f t="shared" si="64"/>
        <v>0</v>
      </c>
      <c r="AQ142" s="3">
        <f>IF(テーブル504[[#This Row],[レート]]=0,0,$H$7)</f>
        <v>0</v>
      </c>
      <c r="AR142" s="6">
        <f t="shared" si="58"/>
        <v>0</v>
      </c>
      <c r="AS142" s="6">
        <f t="shared" si="59"/>
        <v>0</v>
      </c>
      <c r="AT142" s="81">
        <f>テーブル504[[#This Row],[レート]]*テーブル504[[#This Row],[取引単位]]</f>
        <v>0</v>
      </c>
      <c r="AU142" s="6">
        <f t="shared" si="51"/>
        <v>0</v>
      </c>
      <c r="AW142" s="5">
        <f t="shared" si="65"/>
        <v>0</v>
      </c>
      <c r="AX142" s="3">
        <f>IF(テーブル505[[#This Row],[レート]]=0,0,$I$7)</f>
        <v>0</v>
      </c>
      <c r="AY142" s="6">
        <f t="shared" si="60"/>
        <v>0</v>
      </c>
      <c r="AZ142" s="6">
        <f t="shared" si="61"/>
        <v>0</v>
      </c>
      <c r="BA142" s="81">
        <f>テーブル505[[#This Row],[レート]]*テーブル505[[#This Row],[取引単位]]</f>
        <v>0</v>
      </c>
      <c r="BB142" s="6">
        <f t="shared" si="52"/>
        <v>0</v>
      </c>
    </row>
    <row r="143" spans="21:54" x14ac:dyDescent="0.3">
      <c r="U143" s="5">
        <f t="shared" si="53"/>
        <v>0</v>
      </c>
      <c r="V143" s="3">
        <f>IF(テーブル501[[#This Row],[レート]]=0,0,$E$7)</f>
        <v>0</v>
      </c>
      <c r="W143" s="6">
        <f t="shared" si="46"/>
        <v>0</v>
      </c>
      <c r="X143" s="6">
        <f t="shared" si="47"/>
        <v>0</v>
      </c>
      <c r="Y143" s="81">
        <f>テーブル501[[#This Row],[レート]]*テーブル501[[#This Row],[取引単位]]</f>
        <v>0</v>
      </c>
      <c r="Z143" s="6">
        <f t="shared" si="48"/>
        <v>0</v>
      </c>
      <c r="AB143" s="5">
        <f t="shared" si="62"/>
        <v>0</v>
      </c>
      <c r="AC143" s="3">
        <f>IF(テーブル502[[#This Row],[レート]]=0,0,$F$7)</f>
        <v>0</v>
      </c>
      <c r="AD143" s="6">
        <f t="shared" si="54"/>
        <v>0</v>
      </c>
      <c r="AE143" s="6">
        <f t="shared" si="55"/>
        <v>0</v>
      </c>
      <c r="AF143" s="81">
        <f>テーブル502[[#This Row],[レート]]*テーブル502[[#This Row],[取引単位]]</f>
        <v>0</v>
      </c>
      <c r="AG143" s="6">
        <f t="shared" si="49"/>
        <v>0</v>
      </c>
      <c r="AI143" s="5">
        <f t="shared" si="63"/>
        <v>0</v>
      </c>
      <c r="AJ143" s="3">
        <f>IF(テーブル503[[#This Row],[レート]]=0,0,$G$7)</f>
        <v>0</v>
      </c>
      <c r="AK143" s="6">
        <f t="shared" si="56"/>
        <v>0</v>
      </c>
      <c r="AL143" s="6">
        <f t="shared" si="57"/>
        <v>0</v>
      </c>
      <c r="AM143" s="81">
        <f>テーブル503[[#This Row],[レート]]*テーブル503[[#This Row],[取引単位]]</f>
        <v>0</v>
      </c>
      <c r="AN143" s="6">
        <f t="shared" si="50"/>
        <v>0</v>
      </c>
      <c r="AP143" s="5">
        <f t="shared" si="64"/>
        <v>0</v>
      </c>
      <c r="AQ143" s="3">
        <f>IF(テーブル504[[#This Row],[レート]]=0,0,$H$7)</f>
        <v>0</v>
      </c>
      <c r="AR143" s="6">
        <f t="shared" si="58"/>
        <v>0</v>
      </c>
      <c r="AS143" s="6">
        <f t="shared" si="59"/>
        <v>0</v>
      </c>
      <c r="AT143" s="81">
        <f>テーブル504[[#This Row],[レート]]*テーブル504[[#This Row],[取引単位]]</f>
        <v>0</v>
      </c>
      <c r="AU143" s="6">
        <f t="shared" si="51"/>
        <v>0</v>
      </c>
      <c r="AW143" s="5">
        <f t="shared" si="65"/>
        <v>0</v>
      </c>
      <c r="AX143" s="3">
        <f>IF(テーブル505[[#This Row],[レート]]=0,0,$I$7)</f>
        <v>0</v>
      </c>
      <c r="AY143" s="6">
        <f t="shared" si="60"/>
        <v>0</v>
      </c>
      <c r="AZ143" s="6">
        <f t="shared" si="61"/>
        <v>0</v>
      </c>
      <c r="BA143" s="81">
        <f>テーブル505[[#This Row],[レート]]*テーブル505[[#This Row],[取引単位]]</f>
        <v>0</v>
      </c>
      <c r="BB143" s="6">
        <f t="shared" si="52"/>
        <v>0</v>
      </c>
    </row>
    <row r="144" spans="21:54" x14ac:dyDescent="0.3">
      <c r="U144" s="5">
        <f t="shared" si="53"/>
        <v>0</v>
      </c>
      <c r="V144" s="3">
        <f>IF(テーブル501[[#This Row],[レート]]=0,0,$E$7)</f>
        <v>0</v>
      </c>
      <c r="W144" s="6">
        <f t="shared" si="46"/>
        <v>0</v>
      </c>
      <c r="X144" s="6">
        <f t="shared" si="47"/>
        <v>0</v>
      </c>
      <c r="Y144" s="81">
        <f>テーブル501[[#This Row],[レート]]*テーブル501[[#This Row],[取引単位]]</f>
        <v>0</v>
      </c>
      <c r="Z144" s="6">
        <f t="shared" si="48"/>
        <v>0</v>
      </c>
      <c r="AB144" s="5">
        <f t="shared" si="62"/>
        <v>0</v>
      </c>
      <c r="AC144" s="3">
        <f>IF(テーブル502[[#This Row],[レート]]=0,0,$F$7)</f>
        <v>0</v>
      </c>
      <c r="AD144" s="6">
        <f t="shared" si="54"/>
        <v>0</v>
      </c>
      <c r="AE144" s="6">
        <f t="shared" si="55"/>
        <v>0</v>
      </c>
      <c r="AF144" s="81">
        <f>テーブル502[[#This Row],[レート]]*テーブル502[[#This Row],[取引単位]]</f>
        <v>0</v>
      </c>
      <c r="AG144" s="6">
        <f t="shared" si="49"/>
        <v>0</v>
      </c>
      <c r="AI144" s="5">
        <f t="shared" si="63"/>
        <v>0</v>
      </c>
      <c r="AJ144" s="3">
        <f>IF(テーブル503[[#This Row],[レート]]=0,0,$G$7)</f>
        <v>0</v>
      </c>
      <c r="AK144" s="6">
        <f t="shared" si="56"/>
        <v>0</v>
      </c>
      <c r="AL144" s="6">
        <f t="shared" si="57"/>
        <v>0</v>
      </c>
      <c r="AM144" s="81">
        <f>テーブル503[[#This Row],[レート]]*テーブル503[[#This Row],[取引単位]]</f>
        <v>0</v>
      </c>
      <c r="AN144" s="6">
        <f t="shared" si="50"/>
        <v>0</v>
      </c>
      <c r="AP144" s="5">
        <f t="shared" si="64"/>
        <v>0</v>
      </c>
      <c r="AQ144" s="3">
        <f>IF(テーブル504[[#This Row],[レート]]=0,0,$H$7)</f>
        <v>0</v>
      </c>
      <c r="AR144" s="6">
        <f t="shared" si="58"/>
        <v>0</v>
      </c>
      <c r="AS144" s="6">
        <f t="shared" si="59"/>
        <v>0</v>
      </c>
      <c r="AT144" s="81">
        <f>テーブル504[[#This Row],[レート]]*テーブル504[[#This Row],[取引単位]]</f>
        <v>0</v>
      </c>
      <c r="AU144" s="6">
        <f t="shared" si="51"/>
        <v>0</v>
      </c>
      <c r="AW144" s="5">
        <f t="shared" si="65"/>
        <v>0</v>
      </c>
      <c r="AX144" s="3">
        <f>IF(テーブル505[[#This Row],[レート]]=0,0,$I$7)</f>
        <v>0</v>
      </c>
      <c r="AY144" s="6">
        <f t="shared" si="60"/>
        <v>0</v>
      </c>
      <c r="AZ144" s="6">
        <f t="shared" si="61"/>
        <v>0</v>
      </c>
      <c r="BA144" s="81">
        <f>テーブル505[[#This Row],[レート]]*テーブル505[[#This Row],[取引単位]]</f>
        <v>0</v>
      </c>
      <c r="BB144" s="6">
        <f t="shared" si="52"/>
        <v>0</v>
      </c>
    </row>
    <row r="145" spans="21:54" x14ac:dyDescent="0.3">
      <c r="U145" s="5">
        <f t="shared" si="53"/>
        <v>0</v>
      </c>
      <c r="V145" s="3">
        <f>IF(テーブル501[[#This Row],[レート]]=0,0,$E$7)</f>
        <v>0</v>
      </c>
      <c r="W145" s="6">
        <f t="shared" si="46"/>
        <v>0</v>
      </c>
      <c r="X145" s="6">
        <f t="shared" si="47"/>
        <v>0</v>
      </c>
      <c r="Y145" s="81">
        <f>テーブル501[[#This Row],[レート]]*テーブル501[[#This Row],[取引単位]]</f>
        <v>0</v>
      </c>
      <c r="Z145" s="6">
        <f t="shared" si="48"/>
        <v>0</v>
      </c>
      <c r="AB145" s="5">
        <f t="shared" si="62"/>
        <v>0</v>
      </c>
      <c r="AC145" s="3">
        <f>IF(テーブル502[[#This Row],[レート]]=0,0,$F$7)</f>
        <v>0</v>
      </c>
      <c r="AD145" s="6">
        <f t="shared" si="54"/>
        <v>0</v>
      </c>
      <c r="AE145" s="6">
        <f t="shared" si="55"/>
        <v>0</v>
      </c>
      <c r="AF145" s="81">
        <f>テーブル502[[#This Row],[レート]]*テーブル502[[#This Row],[取引単位]]</f>
        <v>0</v>
      </c>
      <c r="AG145" s="6">
        <f t="shared" si="49"/>
        <v>0</v>
      </c>
      <c r="AI145" s="5">
        <f t="shared" si="63"/>
        <v>0</v>
      </c>
      <c r="AJ145" s="3">
        <f>IF(テーブル503[[#This Row],[レート]]=0,0,$G$7)</f>
        <v>0</v>
      </c>
      <c r="AK145" s="6">
        <f t="shared" si="56"/>
        <v>0</v>
      </c>
      <c r="AL145" s="6">
        <f t="shared" si="57"/>
        <v>0</v>
      </c>
      <c r="AM145" s="81">
        <f>テーブル503[[#This Row],[レート]]*テーブル503[[#This Row],[取引単位]]</f>
        <v>0</v>
      </c>
      <c r="AN145" s="6">
        <f t="shared" si="50"/>
        <v>0</v>
      </c>
      <c r="AP145" s="5">
        <f t="shared" si="64"/>
        <v>0</v>
      </c>
      <c r="AQ145" s="3">
        <f>IF(テーブル504[[#This Row],[レート]]=0,0,$H$7)</f>
        <v>0</v>
      </c>
      <c r="AR145" s="6">
        <f t="shared" si="58"/>
        <v>0</v>
      </c>
      <c r="AS145" s="6">
        <f t="shared" si="59"/>
        <v>0</v>
      </c>
      <c r="AT145" s="81">
        <f>テーブル504[[#This Row],[レート]]*テーブル504[[#This Row],[取引単位]]</f>
        <v>0</v>
      </c>
      <c r="AU145" s="6">
        <f t="shared" si="51"/>
        <v>0</v>
      </c>
      <c r="AW145" s="5">
        <f t="shared" si="65"/>
        <v>0</v>
      </c>
      <c r="AX145" s="3">
        <f>IF(テーブル505[[#This Row],[レート]]=0,0,$I$7)</f>
        <v>0</v>
      </c>
      <c r="AY145" s="6">
        <f t="shared" si="60"/>
        <v>0</v>
      </c>
      <c r="AZ145" s="6">
        <f t="shared" si="61"/>
        <v>0</v>
      </c>
      <c r="BA145" s="81">
        <f>テーブル505[[#This Row],[レート]]*テーブル505[[#This Row],[取引単位]]</f>
        <v>0</v>
      </c>
      <c r="BB145" s="6">
        <f t="shared" si="52"/>
        <v>0</v>
      </c>
    </row>
    <row r="146" spans="21:54" x14ac:dyDescent="0.3">
      <c r="U146" s="5">
        <f t="shared" si="53"/>
        <v>0</v>
      </c>
      <c r="V146" s="3">
        <f>IF(テーブル501[[#This Row],[レート]]=0,0,$E$7)</f>
        <v>0</v>
      </c>
      <c r="W146" s="6">
        <f t="shared" si="46"/>
        <v>0</v>
      </c>
      <c r="X146" s="6">
        <f t="shared" si="47"/>
        <v>0</v>
      </c>
      <c r="Y146" s="81">
        <f>テーブル501[[#This Row],[レート]]*テーブル501[[#This Row],[取引単位]]</f>
        <v>0</v>
      </c>
      <c r="Z146" s="6">
        <f t="shared" si="48"/>
        <v>0</v>
      </c>
      <c r="AB146" s="5">
        <f t="shared" si="62"/>
        <v>0</v>
      </c>
      <c r="AC146" s="3">
        <f>IF(テーブル502[[#This Row],[レート]]=0,0,$F$7)</f>
        <v>0</v>
      </c>
      <c r="AD146" s="6">
        <f t="shared" si="54"/>
        <v>0</v>
      </c>
      <c r="AE146" s="6">
        <f t="shared" si="55"/>
        <v>0</v>
      </c>
      <c r="AF146" s="81">
        <f>テーブル502[[#This Row],[レート]]*テーブル502[[#This Row],[取引単位]]</f>
        <v>0</v>
      </c>
      <c r="AG146" s="6">
        <f t="shared" si="49"/>
        <v>0</v>
      </c>
      <c r="AI146" s="5">
        <f t="shared" si="63"/>
        <v>0</v>
      </c>
      <c r="AJ146" s="3">
        <f>IF(テーブル503[[#This Row],[レート]]=0,0,$G$7)</f>
        <v>0</v>
      </c>
      <c r="AK146" s="6">
        <f t="shared" si="56"/>
        <v>0</v>
      </c>
      <c r="AL146" s="6">
        <f t="shared" si="57"/>
        <v>0</v>
      </c>
      <c r="AM146" s="81">
        <f>テーブル503[[#This Row],[レート]]*テーブル503[[#This Row],[取引単位]]</f>
        <v>0</v>
      </c>
      <c r="AN146" s="6">
        <f t="shared" si="50"/>
        <v>0</v>
      </c>
      <c r="AP146" s="5">
        <f t="shared" si="64"/>
        <v>0</v>
      </c>
      <c r="AQ146" s="3">
        <f>IF(テーブル504[[#This Row],[レート]]=0,0,$H$7)</f>
        <v>0</v>
      </c>
      <c r="AR146" s="6">
        <f t="shared" si="58"/>
        <v>0</v>
      </c>
      <c r="AS146" s="6">
        <f t="shared" si="59"/>
        <v>0</v>
      </c>
      <c r="AT146" s="81">
        <f>テーブル504[[#This Row],[レート]]*テーブル504[[#This Row],[取引単位]]</f>
        <v>0</v>
      </c>
      <c r="AU146" s="6">
        <f t="shared" si="51"/>
        <v>0</v>
      </c>
      <c r="AW146" s="5">
        <f t="shared" si="65"/>
        <v>0</v>
      </c>
      <c r="AX146" s="3">
        <f>IF(テーブル505[[#This Row],[レート]]=0,0,$I$7)</f>
        <v>0</v>
      </c>
      <c r="AY146" s="6">
        <f t="shared" si="60"/>
        <v>0</v>
      </c>
      <c r="AZ146" s="6">
        <f t="shared" si="61"/>
        <v>0</v>
      </c>
      <c r="BA146" s="81">
        <f>テーブル505[[#This Row],[レート]]*テーブル505[[#This Row],[取引単位]]</f>
        <v>0</v>
      </c>
      <c r="BB146" s="6">
        <f t="shared" si="52"/>
        <v>0</v>
      </c>
    </row>
    <row r="147" spans="21:54" x14ac:dyDescent="0.3">
      <c r="U147" s="5">
        <f t="shared" si="53"/>
        <v>0</v>
      </c>
      <c r="V147" s="3">
        <f>IF(テーブル501[[#This Row],[レート]]=0,0,$E$7)</f>
        <v>0</v>
      </c>
      <c r="W147" s="6">
        <f t="shared" si="46"/>
        <v>0</v>
      </c>
      <c r="X147" s="6">
        <f t="shared" si="47"/>
        <v>0</v>
      </c>
      <c r="Y147" s="81">
        <f>テーブル501[[#This Row],[レート]]*テーブル501[[#This Row],[取引単位]]</f>
        <v>0</v>
      </c>
      <c r="Z147" s="6">
        <f t="shared" si="48"/>
        <v>0</v>
      </c>
      <c r="AB147" s="5">
        <f t="shared" si="62"/>
        <v>0</v>
      </c>
      <c r="AC147" s="3">
        <f>IF(テーブル502[[#This Row],[レート]]=0,0,$F$7)</f>
        <v>0</v>
      </c>
      <c r="AD147" s="6">
        <f t="shared" si="54"/>
        <v>0</v>
      </c>
      <c r="AE147" s="6">
        <f t="shared" si="55"/>
        <v>0</v>
      </c>
      <c r="AF147" s="81">
        <f>テーブル502[[#This Row],[レート]]*テーブル502[[#This Row],[取引単位]]</f>
        <v>0</v>
      </c>
      <c r="AG147" s="6">
        <f t="shared" si="49"/>
        <v>0</v>
      </c>
      <c r="AI147" s="5">
        <f t="shared" si="63"/>
        <v>0</v>
      </c>
      <c r="AJ147" s="3">
        <f>IF(テーブル503[[#This Row],[レート]]=0,0,$G$7)</f>
        <v>0</v>
      </c>
      <c r="AK147" s="6">
        <f t="shared" si="56"/>
        <v>0</v>
      </c>
      <c r="AL147" s="6">
        <f t="shared" si="57"/>
        <v>0</v>
      </c>
      <c r="AM147" s="81">
        <f>テーブル503[[#This Row],[レート]]*テーブル503[[#This Row],[取引単位]]</f>
        <v>0</v>
      </c>
      <c r="AN147" s="6">
        <f t="shared" si="50"/>
        <v>0</v>
      </c>
      <c r="AP147" s="5">
        <f t="shared" si="64"/>
        <v>0</v>
      </c>
      <c r="AQ147" s="3">
        <f>IF(テーブル504[[#This Row],[レート]]=0,0,$H$7)</f>
        <v>0</v>
      </c>
      <c r="AR147" s="6">
        <f t="shared" si="58"/>
        <v>0</v>
      </c>
      <c r="AS147" s="6">
        <f t="shared" si="59"/>
        <v>0</v>
      </c>
      <c r="AT147" s="81">
        <f>テーブル504[[#This Row],[レート]]*テーブル504[[#This Row],[取引単位]]</f>
        <v>0</v>
      </c>
      <c r="AU147" s="6">
        <f t="shared" si="51"/>
        <v>0</v>
      </c>
      <c r="AW147" s="5">
        <f t="shared" si="65"/>
        <v>0</v>
      </c>
      <c r="AX147" s="3">
        <f>IF(テーブル505[[#This Row],[レート]]=0,0,$I$7)</f>
        <v>0</v>
      </c>
      <c r="AY147" s="6">
        <f t="shared" si="60"/>
        <v>0</v>
      </c>
      <c r="AZ147" s="6">
        <f t="shared" si="61"/>
        <v>0</v>
      </c>
      <c r="BA147" s="81">
        <f>テーブル505[[#This Row],[レート]]*テーブル505[[#This Row],[取引単位]]</f>
        <v>0</v>
      </c>
      <c r="BB147" s="6">
        <f t="shared" si="52"/>
        <v>0</v>
      </c>
    </row>
    <row r="148" spans="21:54" x14ac:dyDescent="0.3">
      <c r="U148" s="5">
        <f t="shared" si="53"/>
        <v>0</v>
      </c>
      <c r="V148" s="3">
        <f>IF(テーブル501[[#This Row],[レート]]=0,0,$E$7)</f>
        <v>0</v>
      </c>
      <c r="W148" s="6">
        <f t="shared" si="46"/>
        <v>0</v>
      </c>
      <c r="X148" s="6">
        <f t="shared" si="47"/>
        <v>0</v>
      </c>
      <c r="Y148" s="81">
        <f>テーブル501[[#This Row],[レート]]*テーブル501[[#This Row],[取引単位]]</f>
        <v>0</v>
      </c>
      <c r="Z148" s="6">
        <f t="shared" si="48"/>
        <v>0</v>
      </c>
      <c r="AB148" s="5">
        <f t="shared" si="62"/>
        <v>0</v>
      </c>
      <c r="AC148" s="3">
        <f>IF(テーブル502[[#This Row],[レート]]=0,0,$F$7)</f>
        <v>0</v>
      </c>
      <c r="AD148" s="6">
        <f t="shared" si="54"/>
        <v>0</v>
      </c>
      <c r="AE148" s="6">
        <f t="shared" si="55"/>
        <v>0</v>
      </c>
      <c r="AF148" s="81">
        <f>テーブル502[[#This Row],[レート]]*テーブル502[[#This Row],[取引単位]]</f>
        <v>0</v>
      </c>
      <c r="AG148" s="6">
        <f t="shared" si="49"/>
        <v>0</v>
      </c>
      <c r="AI148" s="5">
        <f t="shared" si="63"/>
        <v>0</v>
      </c>
      <c r="AJ148" s="3">
        <f>IF(テーブル503[[#This Row],[レート]]=0,0,$G$7)</f>
        <v>0</v>
      </c>
      <c r="AK148" s="6">
        <f t="shared" si="56"/>
        <v>0</v>
      </c>
      <c r="AL148" s="6">
        <f t="shared" si="57"/>
        <v>0</v>
      </c>
      <c r="AM148" s="81">
        <f>テーブル503[[#This Row],[レート]]*テーブル503[[#This Row],[取引単位]]</f>
        <v>0</v>
      </c>
      <c r="AN148" s="6">
        <f t="shared" si="50"/>
        <v>0</v>
      </c>
      <c r="AP148" s="5">
        <f t="shared" si="64"/>
        <v>0</v>
      </c>
      <c r="AQ148" s="3">
        <f>IF(テーブル504[[#This Row],[レート]]=0,0,$H$7)</f>
        <v>0</v>
      </c>
      <c r="AR148" s="6">
        <f t="shared" si="58"/>
        <v>0</v>
      </c>
      <c r="AS148" s="6">
        <f t="shared" si="59"/>
        <v>0</v>
      </c>
      <c r="AT148" s="81">
        <f>テーブル504[[#This Row],[レート]]*テーブル504[[#This Row],[取引単位]]</f>
        <v>0</v>
      </c>
      <c r="AU148" s="6">
        <f t="shared" si="51"/>
        <v>0</v>
      </c>
      <c r="AW148" s="5">
        <f t="shared" si="65"/>
        <v>0</v>
      </c>
      <c r="AX148" s="3">
        <f>IF(テーブル505[[#This Row],[レート]]=0,0,$I$7)</f>
        <v>0</v>
      </c>
      <c r="AY148" s="6">
        <f t="shared" si="60"/>
        <v>0</v>
      </c>
      <c r="AZ148" s="6">
        <f t="shared" si="61"/>
        <v>0</v>
      </c>
      <c r="BA148" s="81">
        <f>テーブル505[[#This Row],[レート]]*テーブル505[[#This Row],[取引単位]]</f>
        <v>0</v>
      </c>
      <c r="BB148" s="6">
        <f t="shared" si="52"/>
        <v>0</v>
      </c>
    </row>
    <row r="149" spans="21:54" x14ac:dyDescent="0.3">
      <c r="U149" s="5">
        <f t="shared" si="53"/>
        <v>0</v>
      </c>
      <c r="V149" s="3">
        <f>IF(テーブル501[[#This Row],[レート]]=0,0,$E$7)</f>
        <v>0</v>
      </c>
      <c r="W149" s="6">
        <f t="shared" si="46"/>
        <v>0</v>
      </c>
      <c r="X149" s="6">
        <f t="shared" si="47"/>
        <v>0</v>
      </c>
      <c r="Y149" s="81">
        <f>テーブル501[[#This Row],[レート]]*テーブル501[[#This Row],[取引単位]]</f>
        <v>0</v>
      </c>
      <c r="Z149" s="6">
        <f t="shared" si="48"/>
        <v>0</v>
      </c>
      <c r="AB149" s="5">
        <f t="shared" si="62"/>
        <v>0</v>
      </c>
      <c r="AC149" s="3">
        <f>IF(テーブル502[[#This Row],[レート]]=0,0,$F$7)</f>
        <v>0</v>
      </c>
      <c r="AD149" s="6">
        <f t="shared" si="54"/>
        <v>0</v>
      </c>
      <c r="AE149" s="6">
        <f t="shared" si="55"/>
        <v>0</v>
      </c>
      <c r="AF149" s="81">
        <f>テーブル502[[#This Row],[レート]]*テーブル502[[#This Row],[取引単位]]</f>
        <v>0</v>
      </c>
      <c r="AG149" s="6">
        <f t="shared" si="49"/>
        <v>0</v>
      </c>
      <c r="AI149" s="5">
        <f t="shared" si="63"/>
        <v>0</v>
      </c>
      <c r="AJ149" s="3">
        <f>IF(テーブル503[[#This Row],[レート]]=0,0,$G$7)</f>
        <v>0</v>
      </c>
      <c r="AK149" s="6">
        <f t="shared" si="56"/>
        <v>0</v>
      </c>
      <c r="AL149" s="6">
        <f t="shared" si="57"/>
        <v>0</v>
      </c>
      <c r="AM149" s="81">
        <f>テーブル503[[#This Row],[レート]]*テーブル503[[#This Row],[取引単位]]</f>
        <v>0</v>
      </c>
      <c r="AN149" s="6">
        <f t="shared" si="50"/>
        <v>0</v>
      </c>
      <c r="AP149" s="5">
        <f t="shared" si="64"/>
        <v>0</v>
      </c>
      <c r="AQ149" s="3">
        <f>IF(テーブル504[[#This Row],[レート]]=0,0,$H$7)</f>
        <v>0</v>
      </c>
      <c r="AR149" s="6">
        <f t="shared" si="58"/>
        <v>0</v>
      </c>
      <c r="AS149" s="6">
        <f t="shared" si="59"/>
        <v>0</v>
      </c>
      <c r="AT149" s="81">
        <f>テーブル504[[#This Row],[レート]]*テーブル504[[#This Row],[取引単位]]</f>
        <v>0</v>
      </c>
      <c r="AU149" s="6">
        <f t="shared" si="51"/>
        <v>0</v>
      </c>
      <c r="AW149" s="5">
        <f t="shared" si="65"/>
        <v>0</v>
      </c>
      <c r="AX149" s="3">
        <f>IF(テーブル505[[#This Row],[レート]]=0,0,$I$7)</f>
        <v>0</v>
      </c>
      <c r="AY149" s="6">
        <f t="shared" si="60"/>
        <v>0</v>
      </c>
      <c r="AZ149" s="6">
        <f t="shared" si="61"/>
        <v>0</v>
      </c>
      <c r="BA149" s="81">
        <f>テーブル505[[#This Row],[レート]]*テーブル505[[#This Row],[取引単位]]</f>
        <v>0</v>
      </c>
      <c r="BB149" s="6">
        <f t="shared" si="52"/>
        <v>0</v>
      </c>
    </row>
    <row r="150" spans="21:54" x14ac:dyDescent="0.3">
      <c r="U150" s="5">
        <f t="shared" si="53"/>
        <v>0</v>
      </c>
      <c r="V150" s="3">
        <f>IF(テーブル501[[#This Row],[レート]]=0,0,$E$7)</f>
        <v>0</v>
      </c>
      <c r="W150" s="6">
        <f t="shared" si="46"/>
        <v>0</v>
      </c>
      <c r="X150" s="6">
        <f t="shared" si="47"/>
        <v>0</v>
      </c>
      <c r="Y150" s="81">
        <f>テーブル501[[#This Row],[レート]]*テーブル501[[#This Row],[取引単位]]</f>
        <v>0</v>
      </c>
      <c r="Z150" s="6">
        <f t="shared" si="48"/>
        <v>0</v>
      </c>
      <c r="AB150" s="5">
        <f t="shared" si="62"/>
        <v>0</v>
      </c>
      <c r="AC150" s="3">
        <f>IF(テーブル502[[#This Row],[レート]]=0,0,$F$7)</f>
        <v>0</v>
      </c>
      <c r="AD150" s="6">
        <f t="shared" si="54"/>
        <v>0</v>
      </c>
      <c r="AE150" s="6">
        <f t="shared" si="55"/>
        <v>0</v>
      </c>
      <c r="AF150" s="81">
        <f>テーブル502[[#This Row],[レート]]*テーブル502[[#This Row],[取引単位]]</f>
        <v>0</v>
      </c>
      <c r="AG150" s="6">
        <f t="shared" si="49"/>
        <v>0</v>
      </c>
      <c r="AI150" s="5">
        <f t="shared" si="63"/>
        <v>0</v>
      </c>
      <c r="AJ150" s="3">
        <f>IF(テーブル503[[#This Row],[レート]]=0,0,$G$7)</f>
        <v>0</v>
      </c>
      <c r="AK150" s="6">
        <f t="shared" si="56"/>
        <v>0</v>
      </c>
      <c r="AL150" s="6">
        <f t="shared" si="57"/>
        <v>0</v>
      </c>
      <c r="AM150" s="81">
        <f>テーブル503[[#This Row],[レート]]*テーブル503[[#This Row],[取引単位]]</f>
        <v>0</v>
      </c>
      <c r="AN150" s="6">
        <f t="shared" si="50"/>
        <v>0</v>
      </c>
      <c r="AP150" s="5">
        <f t="shared" si="64"/>
        <v>0</v>
      </c>
      <c r="AQ150" s="3">
        <f>IF(テーブル504[[#This Row],[レート]]=0,0,$H$7)</f>
        <v>0</v>
      </c>
      <c r="AR150" s="6">
        <f t="shared" si="58"/>
        <v>0</v>
      </c>
      <c r="AS150" s="6">
        <f t="shared" si="59"/>
        <v>0</v>
      </c>
      <c r="AT150" s="81">
        <f>テーブル504[[#This Row],[レート]]*テーブル504[[#This Row],[取引単位]]</f>
        <v>0</v>
      </c>
      <c r="AU150" s="6">
        <f t="shared" si="51"/>
        <v>0</v>
      </c>
      <c r="AW150" s="5">
        <f t="shared" si="65"/>
        <v>0</v>
      </c>
      <c r="AX150" s="3">
        <f>IF(テーブル505[[#This Row],[レート]]=0,0,$I$7)</f>
        <v>0</v>
      </c>
      <c r="AY150" s="6">
        <f t="shared" si="60"/>
        <v>0</v>
      </c>
      <c r="AZ150" s="6">
        <f t="shared" si="61"/>
        <v>0</v>
      </c>
      <c r="BA150" s="81">
        <f>テーブル505[[#This Row],[レート]]*テーブル505[[#This Row],[取引単位]]</f>
        <v>0</v>
      </c>
      <c r="BB150" s="6">
        <f t="shared" si="52"/>
        <v>0</v>
      </c>
    </row>
    <row r="151" spans="21:54" x14ac:dyDescent="0.3">
      <c r="U151" s="5">
        <f t="shared" si="53"/>
        <v>0</v>
      </c>
      <c r="V151" s="3">
        <f>IF(テーブル501[[#This Row],[レート]]=0,0,$E$7)</f>
        <v>0</v>
      </c>
      <c r="W151" s="6">
        <f t="shared" si="46"/>
        <v>0</v>
      </c>
      <c r="X151" s="6">
        <f t="shared" si="47"/>
        <v>0</v>
      </c>
      <c r="Y151" s="81">
        <f>テーブル501[[#This Row],[レート]]*テーブル501[[#This Row],[取引単位]]</f>
        <v>0</v>
      </c>
      <c r="Z151" s="6">
        <f t="shared" si="48"/>
        <v>0</v>
      </c>
      <c r="AB151" s="5">
        <f t="shared" si="62"/>
        <v>0</v>
      </c>
      <c r="AC151" s="3">
        <f>IF(テーブル502[[#This Row],[レート]]=0,0,$F$7)</f>
        <v>0</v>
      </c>
      <c r="AD151" s="6">
        <f t="shared" si="54"/>
        <v>0</v>
      </c>
      <c r="AE151" s="6">
        <f t="shared" si="55"/>
        <v>0</v>
      </c>
      <c r="AF151" s="81">
        <f>テーブル502[[#This Row],[レート]]*テーブル502[[#This Row],[取引単位]]</f>
        <v>0</v>
      </c>
      <c r="AG151" s="6">
        <f t="shared" si="49"/>
        <v>0</v>
      </c>
      <c r="AI151" s="5">
        <f t="shared" si="63"/>
        <v>0</v>
      </c>
      <c r="AJ151" s="3">
        <f>IF(テーブル503[[#This Row],[レート]]=0,0,$G$7)</f>
        <v>0</v>
      </c>
      <c r="AK151" s="6">
        <f t="shared" si="56"/>
        <v>0</v>
      </c>
      <c r="AL151" s="6">
        <f t="shared" si="57"/>
        <v>0</v>
      </c>
      <c r="AM151" s="81">
        <f>テーブル503[[#This Row],[レート]]*テーブル503[[#This Row],[取引単位]]</f>
        <v>0</v>
      </c>
      <c r="AN151" s="6">
        <f t="shared" si="50"/>
        <v>0</v>
      </c>
      <c r="AP151" s="5">
        <f t="shared" si="64"/>
        <v>0</v>
      </c>
      <c r="AQ151" s="3">
        <f>IF(テーブル504[[#This Row],[レート]]=0,0,$H$7)</f>
        <v>0</v>
      </c>
      <c r="AR151" s="6">
        <f t="shared" si="58"/>
        <v>0</v>
      </c>
      <c r="AS151" s="6">
        <f t="shared" si="59"/>
        <v>0</v>
      </c>
      <c r="AT151" s="81">
        <f>テーブル504[[#This Row],[レート]]*テーブル504[[#This Row],[取引単位]]</f>
        <v>0</v>
      </c>
      <c r="AU151" s="6">
        <f t="shared" si="51"/>
        <v>0</v>
      </c>
      <c r="AW151" s="5">
        <f t="shared" si="65"/>
        <v>0</v>
      </c>
      <c r="AX151" s="3">
        <f>IF(テーブル505[[#This Row],[レート]]=0,0,$I$7)</f>
        <v>0</v>
      </c>
      <c r="AY151" s="6">
        <f t="shared" si="60"/>
        <v>0</v>
      </c>
      <c r="AZ151" s="6">
        <f t="shared" si="61"/>
        <v>0</v>
      </c>
      <c r="BA151" s="81">
        <f>テーブル505[[#This Row],[レート]]*テーブル505[[#This Row],[取引単位]]</f>
        <v>0</v>
      </c>
      <c r="BB151" s="6">
        <f t="shared" si="52"/>
        <v>0</v>
      </c>
    </row>
    <row r="152" spans="21:54" x14ac:dyDescent="0.3">
      <c r="U152" s="5">
        <f t="shared" si="53"/>
        <v>0</v>
      </c>
      <c r="V152" s="3">
        <f>IF(テーブル501[[#This Row],[レート]]=0,0,$E$7)</f>
        <v>0</v>
      </c>
      <c r="W152" s="6">
        <f t="shared" si="46"/>
        <v>0</v>
      </c>
      <c r="X152" s="6">
        <f t="shared" si="47"/>
        <v>0</v>
      </c>
      <c r="Y152" s="81">
        <f>テーブル501[[#This Row],[レート]]*テーブル501[[#This Row],[取引単位]]</f>
        <v>0</v>
      </c>
      <c r="Z152" s="6">
        <f t="shared" si="48"/>
        <v>0</v>
      </c>
      <c r="AB152" s="5">
        <f t="shared" si="62"/>
        <v>0</v>
      </c>
      <c r="AC152" s="3">
        <f>IF(テーブル502[[#This Row],[レート]]=0,0,$F$7)</f>
        <v>0</v>
      </c>
      <c r="AD152" s="6">
        <f t="shared" si="54"/>
        <v>0</v>
      </c>
      <c r="AE152" s="6">
        <f t="shared" si="55"/>
        <v>0</v>
      </c>
      <c r="AF152" s="81">
        <f>テーブル502[[#This Row],[レート]]*テーブル502[[#This Row],[取引単位]]</f>
        <v>0</v>
      </c>
      <c r="AG152" s="6">
        <f t="shared" si="49"/>
        <v>0</v>
      </c>
      <c r="AI152" s="5">
        <f t="shared" si="63"/>
        <v>0</v>
      </c>
      <c r="AJ152" s="3">
        <f>IF(テーブル503[[#This Row],[レート]]=0,0,$G$7)</f>
        <v>0</v>
      </c>
      <c r="AK152" s="6">
        <f t="shared" si="56"/>
        <v>0</v>
      </c>
      <c r="AL152" s="6">
        <f t="shared" si="57"/>
        <v>0</v>
      </c>
      <c r="AM152" s="81">
        <f>テーブル503[[#This Row],[レート]]*テーブル503[[#This Row],[取引単位]]</f>
        <v>0</v>
      </c>
      <c r="AN152" s="6">
        <f t="shared" si="50"/>
        <v>0</v>
      </c>
      <c r="AP152" s="5">
        <f t="shared" si="64"/>
        <v>0</v>
      </c>
      <c r="AQ152" s="3">
        <f>IF(テーブル504[[#This Row],[レート]]=0,0,$H$7)</f>
        <v>0</v>
      </c>
      <c r="AR152" s="6">
        <f t="shared" si="58"/>
        <v>0</v>
      </c>
      <c r="AS152" s="6">
        <f t="shared" si="59"/>
        <v>0</v>
      </c>
      <c r="AT152" s="81">
        <f>テーブル504[[#This Row],[レート]]*テーブル504[[#This Row],[取引単位]]</f>
        <v>0</v>
      </c>
      <c r="AU152" s="6">
        <f t="shared" si="51"/>
        <v>0</v>
      </c>
      <c r="AW152" s="5">
        <f t="shared" si="65"/>
        <v>0</v>
      </c>
      <c r="AX152" s="3">
        <f>IF(テーブル505[[#This Row],[レート]]=0,0,$I$7)</f>
        <v>0</v>
      </c>
      <c r="AY152" s="6">
        <f t="shared" si="60"/>
        <v>0</v>
      </c>
      <c r="AZ152" s="6">
        <f t="shared" si="61"/>
        <v>0</v>
      </c>
      <c r="BA152" s="81">
        <f>テーブル505[[#This Row],[レート]]*テーブル505[[#This Row],[取引単位]]</f>
        <v>0</v>
      </c>
      <c r="BB152" s="6">
        <f t="shared" si="52"/>
        <v>0</v>
      </c>
    </row>
    <row r="153" spans="21:54" x14ac:dyDescent="0.3">
      <c r="U153" s="5">
        <f t="shared" si="53"/>
        <v>0</v>
      </c>
      <c r="V153" s="3">
        <f>IF(テーブル501[[#This Row],[レート]]=0,0,$E$7)</f>
        <v>0</v>
      </c>
      <c r="W153" s="6">
        <f t="shared" si="46"/>
        <v>0</v>
      </c>
      <c r="X153" s="6">
        <f t="shared" si="47"/>
        <v>0</v>
      </c>
      <c r="Y153" s="81">
        <f>テーブル501[[#This Row],[レート]]*テーブル501[[#This Row],[取引単位]]</f>
        <v>0</v>
      </c>
      <c r="Z153" s="6">
        <f t="shared" si="48"/>
        <v>0</v>
      </c>
      <c r="AB153" s="5">
        <f t="shared" si="62"/>
        <v>0</v>
      </c>
      <c r="AC153" s="3">
        <f>IF(テーブル502[[#This Row],[レート]]=0,0,$F$7)</f>
        <v>0</v>
      </c>
      <c r="AD153" s="6">
        <f t="shared" si="54"/>
        <v>0</v>
      </c>
      <c r="AE153" s="6">
        <f t="shared" si="55"/>
        <v>0</v>
      </c>
      <c r="AF153" s="81">
        <f>テーブル502[[#This Row],[レート]]*テーブル502[[#This Row],[取引単位]]</f>
        <v>0</v>
      </c>
      <c r="AG153" s="6">
        <f t="shared" si="49"/>
        <v>0</v>
      </c>
      <c r="AI153" s="5">
        <f t="shared" si="63"/>
        <v>0</v>
      </c>
      <c r="AJ153" s="3">
        <f>IF(テーブル503[[#This Row],[レート]]=0,0,$G$7)</f>
        <v>0</v>
      </c>
      <c r="AK153" s="6">
        <f t="shared" si="56"/>
        <v>0</v>
      </c>
      <c r="AL153" s="6">
        <f t="shared" si="57"/>
        <v>0</v>
      </c>
      <c r="AM153" s="81">
        <f>テーブル503[[#This Row],[レート]]*テーブル503[[#This Row],[取引単位]]</f>
        <v>0</v>
      </c>
      <c r="AN153" s="6">
        <f t="shared" si="50"/>
        <v>0</v>
      </c>
      <c r="AP153" s="5">
        <f t="shared" si="64"/>
        <v>0</v>
      </c>
      <c r="AQ153" s="3">
        <f>IF(テーブル504[[#This Row],[レート]]=0,0,$H$7)</f>
        <v>0</v>
      </c>
      <c r="AR153" s="6">
        <f t="shared" si="58"/>
        <v>0</v>
      </c>
      <c r="AS153" s="6">
        <f t="shared" si="59"/>
        <v>0</v>
      </c>
      <c r="AT153" s="81">
        <f>テーブル504[[#This Row],[レート]]*テーブル504[[#This Row],[取引単位]]</f>
        <v>0</v>
      </c>
      <c r="AU153" s="6">
        <f t="shared" si="51"/>
        <v>0</v>
      </c>
      <c r="AW153" s="5">
        <f t="shared" si="65"/>
        <v>0</v>
      </c>
      <c r="AX153" s="3">
        <f>IF(テーブル505[[#This Row],[レート]]=0,0,$I$7)</f>
        <v>0</v>
      </c>
      <c r="AY153" s="6">
        <f t="shared" si="60"/>
        <v>0</v>
      </c>
      <c r="AZ153" s="6">
        <f t="shared" si="61"/>
        <v>0</v>
      </c>
      <c r="BA153" s="81">
        <f>テーブル505[[#This Row],[レート]]*テーブル505[[#This Row],[取引単位]]</f>
        <v>0</v>
      </c>
      <c r="BB153" s="6">
        <f t="shared" si="52"/>
        <v>0</v>
      </c>
    </row>
    <row r="154" spans="21:54" x14ac:dyDescent="0.3">
      <c r="U154" s="5">
        <f t="shared" si="53"/>
        <v>0</v>
      </c>
      <c r="V154" s="3">
        <f>IF(テーブル501[[#This Row],[レート]]=0,0,$E$7)</f>
        <v>0</v>
      </c>
      <c r="W154" s="6">
        <f t="shared" si="46"/>
        <v>0</v>
      </c>
      <c r="X154" s="6">
        <f t="shared" si="47"/>
        <v>0</v>
      </c>
      <c r="Y154" s="81">
        <f>テーブル501[[#This Row],[レート]]*テーブル501[[#This Row],[取引単位]]</f>
        <v>0</v>
      </c>
      <c r="Z154" s="6">
        <f t="shared" si="48"/>
        <v>0</v>
      </c>
      <c r="AB154" s="5">
        <f t="shared" si="62"/>
        <v>0</v>
      </c>
      <c r="AC154" s="3">
        <f>IF(テーブル502[[#This Row],[レート]]=0,0,$F$7)</f>
        <v>0</v>
      </c>
      <c r="AD154" s="6">
        <f t="shared" si="54"/>
        <v>0</v>
      </c>
      <c r="AE154" s="6">
        <f t="shared" si="55"/>
        <v>0</v>
      </c>
      <c r="AF154" s="81">
        <f>テーブル502[[#This Row],[レート]]*テーブル502[[#This Row],[取引単位]]</f>
        <v>0</v>
      </c>
      <c r="AG154" s="6">
        <f t="shared" si="49"/>
        <v>0</v>
      </c>
      <c r="AI154" s="5">
        <f t="shared" si="63"/>
        <v>0</v>
      </c>
      <c r="AJ154" s="3">
        <f>IF(テーブル503[[#This Row],[レート]]=0,0,$G$7)</f>
        <v>0</v>
      </c>
      <c r="AK154" s="6">
        <f t="shared" si="56"/>
        <v>0</v>
      </c>
      <c r="AL154" s="6">
        <f t="shared" si="57"/>
        <v>0</v>
      </c>
      <c r="AM154" s="81">
        <f>テーブル503[[#This Row],[レート]]*テーブル503[[#This Row],[取引単位]]</f>
        <v>0</v>
      </c>
      <c r="AN154" s="6">
        <f t="shared" si="50"/>
        <v>0</v>
      </c>
      <c r="AP154" s="5">
        <f t="shared" si="64"/>
        <v>0</v>
      </c>
      <c r="AQ154" s="3">
        <f>IF(テーブル504[[#This Row],[レート]]=0,0,$H$7)</f>
        <v>0</v>
      </c>
      <c r="AR154" s="6">
        <f t="shared" si="58"/>
        <v>0</v>
      </c>
      <c r="AS154" s="6">
        <f t="shared" si="59"/>
        <v>0</v>
      </c>
      <c r="AT154" s="81">
        <f>テーブル504[[#This Row],[レート]]*テーブル504[[#This Row],[取引単位]]</f>
        <v>0</v>
      </c>
      <c r="AU154" s="6">
        <f t="shared" si="51"/>
        <v>0</v>
      </c>
      <c r="AW154" s="5">
        <f t="shared" si="65"/>
        <v>0</v>
      </c>
      <c r="AX154" s="3">
        <f>IF(テーブル505[[#This Row],[レート]]=0,0,$I$7)</f>
        <v>0</v>
      </c>
      <c r="AY154" s="6">
        <f t="shared" si="60"/>
        <v>0</v>
      </c>
      <c r="AZ154" s="6">
        <f t="shared" si="61"/>
        <v>0</v>
      </c>
      <c r="BA154" s="81">
        <f>テーブル505[[#This Row],[レート]]*テーブル505[[#This Row],[取引単位]]</f>
        <v>0</v>
      </c>
      <c r="BB154" s="6">
        <f t="shared" si="52"/>
        <v>0</v>
      </c>
    </row>
    <row r="155" spans="21:54" x14ac:dyDescent="0.3">
      <c r="U155" s="5">
        <f t="shared" si="53"/>
        <v>0</v>
      </c>
      <c r="V155" s="3">
        <f>IF(テーブル501[[#This Row],[レート]]=0,0,$E$7)</f>
        <v>0</v>
      </c>
      <c r="W155" s="6">
        <f t="shared" si="46"/>
        <v>0</v>
      </c>
      <c r="X155" s="6">
        <f t="shared" si="47"/>
        <v>0</v>
      </c>
      <c r="Y155" s="81">
        <f>テーブル501[[#This Row],[レート]]*テーブル501[[#This Row],[取引単位]]</f>
        <v>0</v>
      </c>
      <c r="Z155" s="6">
        <f t="shared" si="48"/>
        <v>0</v>
      </c>
      <c r="AB155" s="5">
        <f t="shared" si="62"/>
        <v>0</v>
      </c>
      <c r="AC155" s="3">
        <f>IF(テーブル502[[#This Row],[レート]]=0,0,$F$7)</f>
        <v>0</v>
      </c>
      <c r="AD155" s="6">
        <f t="shared" si="54"/>
        <v>0</v>
      </c>
      <c r="AE155" s="6">
        <f t="shared" si="55"/>
        <v>0</v>
      </c>
      <c r="AF155" s="81">
        <f>テーブル502[[#This Row],[レート]]*テーブル502[[#This Row],[取引単位]]</f>
        <v>0</v>
      </c>
      <c r="AG155" s="6">
        <f t="shared" si="49"/>
        <v>0</v>
      </c>
      <c r="AI155" s="5">
        <f t="shared" si="63"/>
        <v>0</v>
      </c>
      <c r="AJ155" s="3">
        <f>IF(テーブル503[[#This Row],[レート]]=0,0,$G$7)</f>
        <v>0</v>
      </c>
      <c r="AK155" s="6">
        <f t="shared" si="56"/>
        <v>0</v>
      </c>
      <c r="AL155" s="6">
        <f t="shared" si="57"/>
        <v>0</v>
      </c>
      <c r="AM155" s="81">
        <f>テーブル503[[#This Row],[レート]]*テーブル503[[#This Row],[取引単位]]</f>
        <v>0</v>
      </c>
      <c r="AN155" s="6">
        <f t="shared" si="50"/>
        <v>0</v>
      </c>
      <c r="AP155" s="5">
        <f t="shared" si="64"/>
        <v>0</v>
      </c>
      <c r="AQ155" s="3">
        <f>IF(テーブル504[[#This Row],[レート]]=0,0,$H$7)</f>
        <v>0</v>
      </c>
      <c r="AR155" s="6">
        <f t="shared" si="58"/>
        <v>0</v>
      </c>
      <c r="AS155" s="6">
        <f t="shared" si="59"/>
        <v>0</v>
      </c>
      <c r="AT155" s="81">
        <f>テーブル504[[#This Row],[レート]]*テーブル504[[#This Row],[取引単位]]</f>
        <v>0</v>
      </c>
      <c r="AU155" s="6">
        <f t="shared" si="51"/>
        <v>0</v>
      </c>
      <c r="AW155" s="5">
        <f t="shared" si="65"/>
        <v>0</v>
      </c>
      <c r="AX155" s="3">
        <f>IF(テーブル505[[#This Row],[レート]]=0,0,$I$7)</f>
        <v>0</v>
      </c>
      <c r="AY155" s="6">
        <f t="shared" si="60"/>
        <v>0</v>
      </c>
      <c r="AZ155" s="6">
        <f t="shared" si="61"/>
        <v>0</v>
      </c>
      <c r="BA155" s="81">
        <f>テーブル505[[#This Row],[レート]]*テーブル505[[#This Row],[取引単位]]</f>
        <v>0</v>
      </c>
      <c r="BB155" s="6">
        <f t="shared" si="52"/>
        <v>0</v>
      </c>
    </row>
    <row r="156" spans="21:54" x14ac:dyDescent="0.3">
      <c r="U156" s="5">
        <f t="shared" si="53"/>
        <v>0</v>
      </c>
      <c r="V156" s="3">
        <f>IF(テーブル501[[#This Row],[レート]]=0,0,$E$7)</f>
        <v>0</v>
      </c>
      <c r="W156" s="6">
        <f t="shared" si="46"/>
        <v>0</v>
      </c>
      <c r="X156" s="6">
        <f t="shared" si="47"/>
        <v>0</v>
      </c>
      <c r="Y156" s="81">
        <f>テーブル501[[#This Row],[レート]]*テーブル501[[#This Row],[取引単位]]</f>
        <v>0</v>
      </c>
      <c r="Z156" s="6">
        <f t="shared" si="48"/>
        <v>0</v>
      </c>
      <c r="AB156" s="5">
        <f t="shared" si="62"/>
        <v>0</v>
      </c>
      <c r="AC156" s="3">
        <f>IF(テーブル502[[#This Row],[レート]]=0,0,$F$7)</f>
        <v>0</v>
      </c>
      <c r="AD156" s="6">
        <f t="shared" si="54"/>
        <v>0</v>
      </c>
      <c r="AE156" s="6">
        <f t="shared" si="55"/>
        <v>0</v>
      </c>
      <c r="AF156" s="81">
        <f>テーブル502[[#This Row],[レート]]*テーブル502[[#This Row],[取引単位]]</f>
        <v>0</v>
      </c>
      <c r="AG156" s="6">
        <f t="shared" si="49"/>
        <v>0</v>
      </c>
      <c r="AI156" s="5">
        <f t="shared" si="63"/>
        <v>0</v>
      </c>
      <c r="AJ156" s="3">
        <f>IF(テーブル503[[#This Row],[レート]]=0,0,$G$7)</f>
        <v>0</v>
      </c>
      <c r="AK156" s="6">
        <f t="shared" si="56"/>
        <v>0</v>
      </c>
      <c r="AL156" s="6">
        <f t="shared" si="57"/>
        <v>0</v>
      </c>
      <c r="AM156" s="81">
        <f>テーブル503[[#This Row],[レート]]*テーブル503[[#This Row],[取引単位]]</f>
        <v>0</v>
      </c>
      <c r="AN156" s="6">
        <f t="shared" si="50"/>
        <v>0</v>
      </c>
      <c r="AP156" s="5">
        <f t="shared" si="64"/>
        <v>0</v>
      </c>
      <c r="AQ156" s="3">
        <f>IF(テーブル504[[#This Row],[レート]]=0,0,$H$7)</f>
        <v>0</v>
      </c>
      <c r="AR156" s="6">
        <f t="shared" si="58"/>
        <v>0</v>
      </c>
      <c r="AS156" s="6">
        <f t="shared" si="59"/>
        <v>0</v>
      </c>
      <c r="AT156" s="81">
        <f>テーブル504[[#This Row],[レート]]*テーブル504[[#This Row],[取引単位]]</f>
        <v>0</v>
      </c>
      <c r="AU156" s="6">
        <f t="shared" si="51"/>
        <v>0</v>
      </c>
      <c r="AW156" s="5">
        <f t="shared" si="65"/>
        <v>0</v>
      </c>
      <c r="AX156" s="3">
        <f>IF(テーブル505[[#This Row],[レート]]=0,0,$I$7)</f>
        <v>0</v>
      </c>
      <c r="AY156" s="6">
        <f t="shared" si="60"/>
        <v>0</v>
      </c>
      <c r="AZ156" s="6">
        <f t="shared" si="61"/>
        <v>0</v>
      </c>
      <c r="BA156" s="81">
        <f>テーブル505[[#This Row],[レート]]*テーブル505[[#This Row],[取引単位]]</f>
        <v>0</v>
      </c>
      <c r="BB156" s="6">
        <f t="shared" si="52"/>
        <v>0</v>
      </c>
    </row>
    <row r="157" spans="21:54" x14ac:dyDescent="0.3">
      <c r="U157" s="5">
        <f t="shared" si="53"/>
        <v>0</v>
      </c>
      <c r="V157" s="3">
        <f>IF(テーブル501[[#This Row],[レート]]=0,0,$E$7)</f>
        <v>0</v>
      </c>
      <c r="W157" s="6">
        <f t="shared" si="46"/>
        <v>0</v>
      </c>
      <c r="X157" s="6">
        <f t="shared" si="47"/>
        <v>0</v>
      </c>
      <c r="Y157" s="81">
        <f>テーブル501[[#This Row],[レート]]*テーブル501[[#This Row],[取引単位]]</f>
        <v>0</v>
      </c>
      <c r="Z157" s="6">
        <f t="shared" si="48"/>
        <v>0</v>
      </c>
      <c r="AB157" s="5">
        <f t="shared" si="62"/>
        <v>0</v>
      </c>
      <c r="AC157" s="3">
        <f>IF(テーブル502[[#This Row],[レート]]=0,0,$F$7)</f>
        <v>0</v>
      </c>
      <c r="AD157" s="6">
        <f t="shared" si="54"/>
        <v>0</v>
      </c>
      <c r="AE157" s="6">
        <f t="shared" si="55"/>
        <v>0</v>
      </c>
      <c r="AF157" s="81">
        <f>テーブル502[[#This Row],[レート]]*テーブル502[[#This Row],[取引単位]]</f>
        <v>0</v>
      </c>
      <c r="AG157" s="6">
        <f t="shared" si="49"/>
        <v>0</v>
      </c>
      <c r="AI157" s="5">
        <f t="shared" si="63"/>
        <v>0</v>
      </c>
      <c r="AJ157" s="3">
        <f>IF(テーブル503[[#This Row],[レート]]=0,0,$G$7)</f>
        <v>0</v>
      </c>
      <c r="AK157" s="6">
        <f t="shared" si="56"/>
        <v>0</v>
      </c>
      <c r="AL157" s="6">
        <f t="shared" si="57"/>
        <v>0</v>
      </c>
      <c r="AM157" s="81">
        <f>テーブル503[[#This Row],[レート]]*テーブル503[[#This Row],[取引単位]]</f>
        <v>0</v>
      </c>
      <c r="AN157" s="6">
        <f t="shared" si="50"/>
        <v>0</v>
      </c>
      <c r="AP157" s="5">
        <f t="shared" si="64"/>
        <v>0</v>
      </c>
      <c r="AQ157" s="3">
        <f>IF(テーブル504[[#This Row],[レート]]=0,0,$H$7)</f>
        <v>0</v>
      </c>
      <c r="AR157" s="6">
        <f t="shared" si="58"/>
        <v>0</v>
      </c>
      <c r="AS157" s="6">
        <f t="shared" si="59"/>
        <v>0</v>
      </c>
      <c r="AT157" s="81">
        <f>テーブル504[[#This Row],[レート]]*テーブル504[[#This Row],[取引単位]]</f>
        <v>0</v>
      </c>
      <c r="AU157" s="6">
        <f t="shared" si="51"/>
        <v>0</v>
      </c>
      <c r="AW157" s="5">
        <f t="shared" si="65"/>
        <v>0</v>
      </c>
      <c r="AX157" s="3">
        <f>IF(テーブル505[[#This Row],[レート]]=0,0,$I$7)</f>
        <v>0</v>
      </c>
      <c r="AY157" s="6">
        <f t="shared" si="60"/>
        <v>0</v>
      </c>
      <c r="AZ157" s="6">
        <f t="shared" si="61"/>
        <v>0</v>
      </c>
      <c r="BA157" s="81">
        <f>テーブル505[[#This Row],[レート]]*テーブル505[[#This Row],[取引単位]]</f>
        <v>0</v>
      </c>
      <c r="BB157" s="6">
        <f t="shared" si="52"/>
        <v>0</v>
      </c>
    </row>
    <row r="158" spans="21:54" x14ac:dyDescent="0.3">
      <c r="U158" s="5">
        <f t="shared" si="53"/>
        <v>0</v>
      </c>
      <c r="V158" s="3">
        <f>IF(テーブル501[[#This Row],[レート]]=0,0,$E$7)</f>
        <v>0</v>
      </c>
      <c r="W158" s="6">
        <f t="shared" si="46"/>
        <v>0</v>
      </c>
      <c r="X158" s="6">
        <f t="shared" si="47"/>
        <v>0</v>
      </c>
      <c r="Y158" s="81">
        <f>テーブル501[[#This Row],[レート]]*テーブル501[[#This Row],[取引単位]]</f>
        <v>0</v>
      </c>
      <c r="Z158" s="6">
        <f t="shared" si="48"/>
        <v>0</v>
      </c>
      <c r="AB158" s="5">
        <f t="shared" si="62"/>
        <v>0</v>
      </c>
      <c r="AC158" s="3">
        <f>IF(テーブル502[[#This Row],[レート]]=0,0,$F$7)</f>
        <v>0</v>
      </c>
      <c r="AD158" s="6">
        <f t="shared" si="54"/>
        <v>0</v>
      </c>
      <c r="AE158" s="6">
        <f t="shared" si="55"/>
        <v>0</v>
      </c>
      <c r="AF158" s="81">
        <f>テーブル502[[#This Row],[レート]]*テーブル502[[#This Row],[取引単位]]</f>
        <v>0</v>
      </c>
      <c r="AG158" s="6">
        <f t="shared" si="49"/>
        <v>0</v>
      </c>
      <c r="AI158" s="5">
        <f t="shared" si="63"/>
        <v>0</v>
      </c>
      <c r="AJ158" s="3">
        <f>IF(テーブル503[[#This Row],[レート]]=0,0,$G$7)</f>
        <v>0</v>
      </c>
      <c r="AK158" s="6">
        <f t="shared" si="56"/>
        <v>0</v>
      </c>
      <c r="AL158" s="6">
        <f t="shared" si="57"/>
        <v>0</v>
      </c>
      <c r="AM158" s="81">
        <f>テーブル503[[#This Row],[レート]]*テーブル503[[#This Row],[取引単位]]</f>
        <v>0</v>
      </c>
      <c r="AN158" s="6">
        <f t="shared" si="50"/>
        <v>0</v>
      </c>
      <c r="AP158" s="5">
        <f t="shared" si="64"/>
        <v>0</v>
      </c>
      <c r="AQ158" s="3">
        <f>IF(テーブル504[[#This Row],[レート]]=0,0,$H$7)</f>
        <v>0</v>
      </c>
      <c r="AR158" s="6">
        <f t="shared" si="58"/>
        <v>0</v>
      </c>
      <c r="AS158" s="6">
        <f t="shared" si="59"/>
        <v>0</v>
      </c>
      <c r="AT158" s="81">
        <f>テーブル504[[#This Row],[レート]]*テーブル504[[#This Row],[取引単位]]</f>
        <v>0</v>
      </c>
      <c r="AU158" s="6">
        <f t="shared" si="51"/>
        <v>0</v>
      </c>
      <c r="AW158" s="5">
        <f t="shared" si="65"/>
        <v>0</v>
      </c>
      <c r="AX158" s="3">
        <f>IF(テーブル505[[#This Row],[レート]]=0,0,$I$7)</f>
        <v>0</v>
      </c>
      <c r="AY158" s="6">
        <f t="shared" si="60"/>
        <v>0</v>
      </c>
      <c r="AZ158" s="6">
        <f t="shared" si="61"/>
        <v>0</v>
      </c>
      <c r="BA158" s="81">
        <f>テーブル505[[#This Row],[レート]]*テーブル505[[#This Row],[取引単位]]</f>
        <v>0</v>
      </c>
      <c r="BB158" s="6">
        <f t="shared" si="52"/>
        <v>0</v>
      </c>
    </row>
    <row r="159" spans="21:54" x14ac:dyDescent="0.3">
      <c r="U159" s="5">
        <f t="shared" si="53"/>
        <v>0</v>
      </c>
      <c r="V159" s="3">
        <f>IF(テーブル501[[#This Row],[レート]]=0,0,$E$7)</f>
        <v>0</v>
      </c>
      <c r="W159" s="6">
        <f t="shared" si="46"/>
        <v>0</v>
      </c>
      <c r="X159" s="6">
        <f t="shared" si="47"/>
        <v>0</v>
      </c>
      <c r="Y159" s="81">
        <f>テーブル501[[#This Row],[レート]]*テーブル501[[#This Row],[取引単位]]</f>
        <v>0</v>
      </c>
      <c r="Z159" s="6">
        <f t="shared" si="48"/>
        <v>0</v>
      </c>
      <c r="AB159" s="5">
        <f t="shared" si="62"/>
        <v>0</v>
      </c>
      <c r="AC159" s="3">
        <f>IF(テーブル502[[#This Row],[レート]]=0,0,$F$7)</f>
        <v>0</v>
      </c>
      <c r="AD159" s="6">
        <f t="shared" si="54"/>
        <v>0</v>
      </c>
      <c r="AE159" s="6">
        <f t="shared" si="55"/>
        <v>0</v>
      </c>
      <c r="AF159" s="81">
        <f>テーブル502[[#This Row],[レート]]*テーブル502[[#This Row],[取引単位]]</f>
        <v>0</v>
      </c>
      <c r="AG159" s="6">
        <f t="shared" si="49"/>
        <v>0</v>
      </c>
      <c r="AI159" s="5">
        <f t="shared" si="63"/>
        <v>0</v>
      </c>
      <c r="AJ159" s="3">
        <f>IF(テーブル503[[#This Row],[レート]]=0,0,$G$7)</f>
        <v>0</v>
      </c>
      <c r="AK159" s="6">
        <f t="shared" si="56"/>
        <v>0</v>
      </c>
      <c r="AL159" s="6">
        <f t="shared" si="57"/>
        <v>0</v>
      </c>
      <c r="AM159" s="81">
        <f>テーブル503[[#This Row],[レート]]*テーブル503[[#This Row],[取引単位]]</f>
        <v>0</v>
      </c>
      <c r="AN159" s="6">
        <f t="shared" si="50"/>
        <v>0</v>
      </c>
      <c r="AP159" s="5">
        <f t="shared" si="64"/>
        <v>0</v>
      </c>
      <c r="AQ159" s="3">
        <f>IF(テーブル504[[#This Row],[レート]]=0,0,$H$7)</f>
        <v>0</v>
      </c>
      <c r="AR159" s="6">
        <f t="shared" si="58"/>
        <v>0</v>
      </c>
      <c r="AS159" s="6">
        <f t="shared" si="59"/>
        <v>0</v>
      </c>
      <c r="AT159" s="81">
        <f>テーブル504[[#This Row],[レート]]*テーブル504[[#This Row],[取引単位]]</f>
        <v>0</v>
      </c>
      <c r="AU159" s="6">
        <f t="shared" si="51"/>
        <v>0</v>
      </c>
      <c r="AW159" s="5">
        <f t="shared" si="65"/>
        <v>0</v>
      </c>
      <c r="AX159" s="3">
        <f>IF(テーブル505[[#This Row],[レート]]=0,0,$I$7)</f>
        <v>0</v>
      </c>
      <c r="AY159" s="6">
        <f t="shared" si="60"/>
        <v>0</v>
      </c>
      <c r="AZ159" s="6">
        <f t="shared" si="61"/>
        <v>0</v>
      </c>
      <c r="BA159" s="81">
        <f>テーブル505[[#This Row],[レート]]*テーブル505[[#This Row],[取引単位]]</f>
        <v>0</v>
      </c>
      <c r="BB159" s="6">
        <f t="shared" si="52"/>
        <v>0</v>
      </c>
    </row>
    <row r="160" spans="21:54" x14ac:dyDescent="0.3">
      <c r="U160" s="5">
        <f t="shared" si="53"/>
        <v>0</v>
      </c>
      <c r="V160" s="3">
        <f>IF(テーブル501[[#This Row],[レート]]=0,0,$E$7)</f>
        <v>0</v>
      </c>
      <c r="W160" s="6">
        <f t="shared" si="46"/>
        <v>0</v>
      </c>
      <c r="X160" s="6">
        <f t="shared" si="47"/>
        <v>0</v>
      </c>
      <c r="Y160" s="81">
        <f>テーブル501[[#This Row],[レート]]*テーブル501[[#This Row],[取引単位]]</f>
        <v>0</v>
      </c>
      <c r="Z160" s="6">
        <f t="shared" si="48"/>
        <v>0</v>
      </c>
      <c r="AB160" s="5">
        <f t="shared" si="62"/>
        <v>0</v>
      </c>
      <c r="AC160" s="3">
        <f>IF(テーブル502[[#This Row],[レート]]=0,0,$F$7)</f>
        <v>0</v>
      </c>
      <c r="AD160" s="6">
        <f t="shared" si="54"/>
        <v>0</v>
      </c>
      <c r="AE160" s="6">
        <f t="shared" si="55"/>
        <v>0</v>
      </c>
      <c r="AF160" s="81">
        <f>テーブル502[[#This Row],[レート]]*テーブル502[[#This Row],[取引単位]]</f>
        <v>0</v>
      </c>
      <c r="AG160" s="6">
        <f t="shared" si="49"/>
        <v>0</v>
      </c>
      <c r="AI160" s="5">
        <f t="shared" si="63"/>
        <v>0</v>
      </c>
      <c r="AJ160" s="3">
        <f>IF(テーブル503[[#This Row],[レート]]=0,0,$G$7)</f>
        <v>0</v>
      </c>
      <c r="AK160" s="6">
        <f t="shared" si="56"/>
        <v>0</v>
      </c>
      <c r="AL160" s="6">
        <f t="shared" si="57"/>
        <v>0</v>
      </c>
      <c r="AM160" s="81">
        <f>テーブル503[[#This Row],[レート]]*テーブル503[[#This Row],[取引単位]]</f>
        <v>0</v>
      </c>
      <c r="AN160" s="6">
        <f t="shared" si="50"/>
        <v>0</v>
      </c>
      <c r="AP160" s="5">
        <f t="shared" si="64"/>
        <v>0</v>
      </c>
      <c r="AQ160" s="3">
        <f>IF(テーブル504[[#This Row],[レート]]=0,0,$H$7)</f>
        <v>0</v>
      </c>
      <c r="AR160" s="6">
        <f t="shared" si="58"/>
        <v>0</v>
      </c>
      <c r="AS160" s="6">
        <f t="shared" si="59"/>
        <v>0</v>
      </c>
      <c r="AT160" s="81">
        <f>テーブル504[[#This Row],[レート]]*テーブル504[[#This Row],[取引単位]]</f>
        <v>0</v>
      </c>
      <c r="AU160" s="6">
        <f t="shared" si="51"/>
        <v>0</v>
      </c>
      <c r="AW160" s="5">
        <f t="shared" si="65"/>
        <v>0</v>
      </c>
      <c r="AX160" s="3">
        <f>IF(テーブル505[[#This Row],[レート]]=0,0,$I$7)</f>
        <v>0</v>
      </c>
      <c r="AY160" s="6">
        <f t="shared" si="60"/>
        <v>0</v>
      </c>
      <c r="AZ160" s="6">
        <f t="shared" si="61"/>
        <v>0</v>
      </c>
      <c r="BA160" s="81">
        <f>テーブル505[[#This Row],[レート]]*テーブル505[[#This Row],[取引単位]]</f>
        <v>0</v>
      </c>
      <c r="BB160" s="6">
        <f t="shared" si="52"/>
        <v>0</v>
      </c>
    </row>
    <row r="161" spans="21:54" x14ac:dyDescent="0.3">
      <c r="U161" s="5">
        <f t="shared" si="53"/>
        <v>0</v>
      </c>
      <c r="V161" s="3">
        <f>IF(テーブル501[[#This Row],[レート]]=0,0,$E$7)</f>
        <v>0</v>
      </c>
      <c r="W161" s="6">
        <f t="shared" si="46"/>
        <v>0</v>
      </c>
      <c r="X161" s="6">
        <f t="shared" si="47"/>
        <v>0</v>
      </c>
      <c r="Y161" s="81">
        <f>テーブル501[[#This Row],[レート]]*テーブル501[[#This Row],[取引単位]]</f>
        <v>0</v>
      </c>
      <c r="Z161" s="6">
        <f t="shared" si="48"/>
        <v>0</v>
      </c>
      <c r="AB161" s="5">
        <f t="shared" si="62"/>
        <v>0</v>
      </c>
      <c r="AC161" s="3">
        <f>IF(テーブル502[[#This Row],[レート]]=0,0,$F$7)</f>
        <v>0</v>
      </c>
      <c r="AD161" s="6">
        <f t="shared" si="54"/>
        <v>0</v>
      </c>
      <c r="AE161" s="6">
        <f t="shared" si="55"/>
        <v>0</v>
      </c>
      <c r="AF161" s="81">
        <f>テーブル502[[#This Row],[レート]]*テーブル502[[#This Row],[取引単位]]</f>
        <v>0</v>
      </c>
      <c r="AG161" s="6">
        <f t="shared" si="49"/>
        <v>0</v>
      </c>
      <c r="AI161" s="5">
        <f t="shared" si="63"/>
        <v>0</v>
      </c>
      <c r="AJ161" s="3">
        <f>IF(テーブル503[[#This Row],[レート]]=0,0,$G$7)</f>
        <v>0</v>
      </c>
      <c r="AK161" s="6">
        <f t="shared" si="56"/>
        <v>0</v>
      </c>
      <c r="AL161" s="6">
        <f t="shared" si="57"/>
        <v>0</v>
      </c>
      <c r="AM161" s="81">
        <f>テーブル503[[#This Row],[レート]]*テーブル503[[#This Row],[取引単位]]</f>
        <v>0</v>
      </c>
      <c r="AN161" s="6">
        <f t="shared" si="50"/>
        <v>0</v>
      </c>
      <c r="AP161" s="5">
        <f t="shared" si="64"/>
        <v>0</v>
      </c>
      <c r="AQ161" s="3">
        <f>IF(テーブル504[[#This Row],[レート]]=0,0,$H$7)</f>
        <v>0</v>
      </c>
      <c r="AR161" s="6">
        <f t="shared" si="58"/>
        <v>0</v>
      </c>
      <c r="AS161" s="6">
        <f t="shared" si="59"/>
        <v>0</v>
      </c>
      <c r="AT161" s="81">
        <f>テーブル504[[#This Row],[レート]]*テーブル504[[#This Row],[取引単位]]</f>
        <v>0</v>
      </c>
      <c r="AU161" s="6">
        <f t="shared" si="51"/>
        <v>0</v>
      </c>
      <c r="AW161" s="5">
        <f t="shared" si="65"/>
        <v>0</v>
      </c>
      <c r="AX161" s="3">
        <f>IF(テーブル505[[#This Row],[レート]]=0,0,$I$7)</f>
        <v>0</v>
      </c>
      <c r="AY161" s="6">
        <f t="shared" si="60"/>
        <v>0</v>
      </c>
      <c r="AZ161" s="6">
        <f t="shared" si="61"/>
        <v>0</v>
      </c>
      <c r="BA161" s="81">
        <f>テーブル505[[#This Row],[レート]]*テーブル505[[#This Row],[取引単位]]</f>
        <v>0</v>
      </c>
      <c r="BB161" s="6">
        <f t="shared" si="52"/>
        <v>0</v>
      </c>
    </row>
    <row r="162" spans="21:54" x14ac:dyDescent="0.3">
      <c r="U162" s="5">
        <f t="shared" si="53"/>
        <v>0</v>
      </c>
      <c r="V162" s="3">
        <f>IF(テーブル501[[#This Row],[レート]]=0,0,$E$7)</f>
        <v>0</v>
      </c>
      <c r="W162" s="6">
        <f t="shared" si="46"/>
        <v>0</v>
      </c>
      <c r="X162" s="6">
        <f t="shared" si="47"/>
        <v>0</v>
      </c>
      <c r="Y162" s="81">
        <f>テーブル501[[#This Row],[レート]]*テーブル501[[#This Row],[取引単位]]</f>
        <v>0</v>
      </c>
      <c r="Z162" s="6">
        <f t="shared" si="48"/>
        <v>0</v>
      </c>
      <c r="AB162" s="5">
        <f t="shared" si="62"/>
        <v>0</v>
      </c>
      <c r="AC162" s="3">
        <f>IF(テーブル502[[#This Row],[レート]]=0,0,$F$7)</f>
        <v>0</v>
      </c>
      <c r="AD162" s="6">
        <f t="shared" si="54"/>
        <v>0</v>
      </c>
      <c r="AE162" s="6">
        <f t="shared" si="55"/>
        <v>0</v>
      </c>
      <c r="AF162" s="81">
        <f>テーブル502[[#This Row],[レート]]*テーブル502[[#This Row],[取引単位]]</f>
        <v>0</v>
      </c>
      <c r="AG162" s="6">
        <f t="shared" si="49"/>
        <v>0</v>
      </c>
      <c r="AI162" s="5">
        <f t="shared" si="63"/>
        <v>0</v>
      </c>
      <c r="AJ162" s="3">
        <f>IF(テーブル503[[#This Row],[レート]]=0,0,$G$7)</f>
        <v>0</v>
      </c>
      <c r="AK162" s="6">
        <f t="shared" si="56"/>
        <v>0</v>
      </c>
      <c r="AL162" s="6">
        <f t="shared" si="57"/>
        <v>0</v>
      </c>
      <c r="AM162" s="81">
        <f>テーブル503[[#This Row],[レート]]*テーブル503[[#This Row],[取引単位]]</f>
        <v>0</v>
      </c>
      <c r="AN162" s="6">
        <f t="shared" si="50"/>
        <v>0</v>
      </c>
      <c r="AP162" s="5">
        <f t="shared" si="64"/>
        <v>0</v>
      </c>
      <c r="AQ162" s="3">
        <f>IF(テーブル504[[#This Row],[レート]]=0,0,$H$7)</f>
        <v>0</v>
      </c>
      <c r="AR162" s="6">
        <f t="shared" si="58"/>
        <v>0</v>
      </c>
      <c r="AS162" s="6">
        <f t="shared" si="59"/>
        <v>0</v>
      </c>
      <c r="AT162" s="81">
        <f>テーブル504[[#This Row],[レート]]*テーブル504[[#This Row],[取引単位]]</f>
        <v>0</v>
      </c>
      <c r="AU162" s="6">
        <f t="shared" si="51"/>
        <v>0</v>
      </c>
      <c r="AW162" s="5">
        <f t="shared" si="65"/>
        <v>0</v>
      </c>
      <c r="AX162" s="3">
        <f>IF(テーブル505[[#This Row],[レート]]=0,0,$I$7)</f>
        <v>0</v>
      </c>
      <c r="AY162" s="6">
        <f t="shared" si="60"/>
        <v>0</v>
      </c>
      <c r="AZ162" s="6">
        <f t="shared" si="61"/>
        <v>0</v>
      </c>
      <c r="BA162" s="81">
        <f>テーブル505[[#This Row],[レート]]*テーブル505[[#This Row],[取引単位]]</f>
        <v>0</v>
      </c>
      <c r="BB162" s="6">
        <f t="shared" si="52"/>
        <v>0</v>
      </c>
    </row>
    <row r="163" spans="21:54" x14ac:dyDescent="0.3">
      <c r="U163" s="5">
        <f t="shared" si="53"/>
        <v>0</v>
      </c>
      <c r="V163" s="3">
        <f>IF(テーブル501[[#This Row],[レート]]=0,0,$E$7)</f>
        <v>0</v>
      </c>
      <c r="W163" s="6">
        <f t="shared" si="46"/>
        <v>0</v>
      </c>
      <c r="X163" s="6">
        <f t="shared" si="47"/>
        <v>0</v>
      </c>
      <c r="Y163" s="81">
        <f>テーブル501[[#This Row],[レート]]*テーブル501[[#This Row],[取引単位]]</f>
        <v>0</v>
      </c>
      <c r="Z163" s="6">
        <f t="shared" si="48"/>
        <v>0</v>
      </c>
      <c r="AB163" s="5">
        <f t="shared" si="62"/>
        <v>0</v>
      </c>
      <c r="AC163" s="3">
        <f>IF(テーブル502[[#This Row],[レート]]=0,0,$F$7)</f>
        <v>0</v>
      </c>
      <c r="AD163" s="6">
        <f t="shared" si="54"/>
        <v>0</v>
      </c>
      <c r="AE163" s="6">
        <f t="shared" si="55"/>
        <v>0</v>
      </c>
      <c r="AF163" s="81">
        <f>テーブル502[[#This Row],[レート]]*テーブル502[[#This Row],[取引単位]]</f>
        <v>0</v>
      </c>
      <c r="AG163" s="6">
        <f t="shared" si="49"/>
        <v>0</v>
      </c>
      <c r="AI163" s="5">
        <f t="shared" si="63"/>
        <v>0</v>
      </c>
      <c r="AJ163" s="3">
        <f>IF(テーブル503[[#This Row],[レート]]=0,0,$G$7)</f>
        <v>0</v>
      </c>
      <c r="AK163" s="6">
        <f t="shared" si="56"/>
        <v>0</v>
      </c>
      <c r="AL163" s="6">
        <f t="shared" si="57"/>
        <v>0</v>
      </c>
      <c r="AM163" s="81">
        <f>テーブル503[[#This Row],[レート]]*テーブル503[[#This Row],[取引単位]]</f>
        <v>0</v>
      </c>
      <c r="AN163" s="6">
        <f t="shared" si="50"/>
        <v>0</v>
      </c>
      <c r="AP163" s="5">
        <f t="shared" si="64"/>
        <v>0</v>
      </c>
      <c r="AQ163" s="3">
        <f>IF(テーブル504[[#This Row],[レート]]=0,0,$H$7)</f>
        <v>0</v>
      </c>
      <c r="AR163" s="6">
        <f t="shared" si="58"/>
        <v>0</v>
      </c>
      <c r="AS163" s="6">
        <f t="shared" si="59"/>
        <v>0</v>
      </c>
      <c r="AT163" s="81">
        <f>テーブル504[[#This Row],[レート]]*テーブル504[[#This Row],[取引単位]]</f>
        <v>0</v>
      </c>
      <c r="AU163" s="6">
        <f t="shared" si="51"/>
        <v>0</v>
      </c>
      <c r="AW163" s="5">
        <f t="shared" si="65"/>
        <v>0</v>
      </c>
      <c r="AX163" s="3">
        <f>IF(テーブル505[[#This Row],[レート]]=0,0,$I$7)</f>
        <v>0</v>
      </c>
      <c r="AY163" s="6">
        <f t="shared" si="60"/>
        <v>0</v>
      </c>
      <c r="AZ163" s="6">
        <f t="shared" si="61"/>
        <v>0</v>
      </c>
      <c r="BA163" s="81">
        <f>テーブル505[[#This Row],[レート]]*テーブル505[[#This Row],[取引単位]]</f>
        <v>0</v>
      </c>
      <c r="BB163" s="6">
        <f t="shared" si="52"/>
        <v>0</v>
      </c>
    </row>
    <row r="164" spans="21:54" x14ac:dyDescent="0.3">
      <c r="U164" s="5">
        <f t="shared" si="53"/>
        <v>0</v>
      </c>
      <c r="V164" s="3">
        <f>IF(テーブル501[[#This Row],[レート]]=0,0,$E$7)</f>
        <v>0</v>
      </c>
      <c r="W164" s="6">
        <f t="shared" si="46"/>
        <v>0</v>
      </c>
      <c r="X164" s="6">
        <f t="shared" si="47"/>
        <v>0</v>
      </c>
      <c r="Y164" s="81">
        <f>テーブル501[[#This Row],[レート]]*テーブル501[[#This Row],[取引単位]]</f>
        <v>0</v>
      </c>
      <c r="Z164" s="6">
        <f t="shared" si="48"/>
        <v>0</v>
      </c>
      <c r="AB164" s="5">
        <f t="shared" si="62"/>
        <v>0</v>
      </c>
      <c r="AC164" s="3">
        <f>IF(テーブル502[[#This Row],[レート]]=0,0,$F$7)</f>
        <v>0</v>
      </c>
      <c r="AD164" s="6">
        <f t="shared" si="54"/>
        <v>0</v>
      </c>
      <c r="AE164" s="6">
        <f t="shared" si="55"/>
        <v>0</v>
      </c>
      <c r="AF164" s="81">
        <f>テーブル502[[#This Row],[レート]]*テーブル502[[#This Row],[取引単位]]</f>
        <v>0</v>
      </c>
      <c r="AG164" s="6">
        <f t="shared" si="49"/>
        <v>0</v>
      </c>
      <c r="AI164" s="5">
        <f t="shared" si="63"/>
        <v>0</v>
      </c>
      <c r="AJ164" s="3">
        <f>IF(テーブル503[[#This Row],[レート]]=0,0,$G$7)</f>
        <v>0</v>
      </c>
      <c r="AK164" s="6">
        <f t="shared" si="56"/>
        <v>0</v>
      </c>
      <c r="AL164" s="6">
        <f t="shared" si="57"/>
        <v>0</v>
      </c>
      <c r="AM164" s="81">
        <f>テーブル503[[#This Row],[レート]]*テーブル503[[#This Row],[取引単位]]</f>
        <v>0</v>
      </c>
      <c r="AN164" s="6">
        <f t="shared" si="50"/>
        <v>0</v>
      </c>
      <c r="AP164" s="5">
        <f t="shared" si="64"/>
        <v>0</v>
      </c>
      <c r="AQ164" s="3">
        <f>IF(テーブル504[[#This Row],[レート]]=0,0,$H$7)</f>
        <v>0</v>
      </c>
      <c r="AR164" s="6">
        <f t="shared" si="58"/>
        <v>0</v>
      </c>
      <c r="AS164" s="6">
        <f t="shared" si="59"/>
        <v>0</v>
      </c>
      <c r="AT164" s="81">
        <f>テーブル504[[#This Row],[レート]]*テーブル504[[#This Row],[取引単位]]</f>
        <v>0</v>
      </c>
      <c r="AU164" s="6">
        <f t="shared" si="51"/>
        <v>0</v>
      </c>
      <c r="AW164" s="5">
        <f t="shared" si="65"/>
        <v>0</v>
      </c>
      <c r="AX164" s="3">
        <f>IF(テーブル505[[#This Row],[レート]]=0,0,$I$7)</f>
        <v>0</v>
      </c>
      <c r="AY164" s="6">
        <f t="shared" si="60"/>
        <v>0</v>
      </c>
      <c r="AZ164" s="6">
        <f t="shared" si="61"/>
        <v>0</v>
      </c>
      <c r="BA164" s="81">
        <f>テーブル505[[#This Row],[レート]]*テーブル505[[#This Row],[取引単位]]</f>
        <v>0</v>
      </c>
      <c r="BB164" s="6">
        <f t="shared" si="52"/>
        <v>0</v>
      </c>
    </row>
    <row r="165" spans="21:54" x14ac:dyDescent="0.3">
      <c r="U165" s="5">
        <f t="shared" si="53"/>
        <v>0</v>
      </c>
      <c r="V165" s="3">
        <f>IF(テーブル501[[#This Row],[レート]]=0,0,$E$7)</f>
        <v>0</v>
      </c>
      <c r="W165" s="6">
        <f t="shared" si="46"/>
        <v>0</v>
      </c>
      <c r="X165" s="6">
        <f t="shared" si="47"/>
        <v>0</v>
      </c>
      <c r="Y165" s="81">
        <f>テーブル501[[#This Row],[レート]]*テーブル501[[#This Row],[取引単位]]</f>
        <v>0</v>
      </c>
      <c r="Z165" s="6">
        <f t="shared" si="48"/>
        <v>0</v>
      </c>
      <c r="AB165" s="5">
        <f t="shared" si="62"/>
        <v>0</v>
      </c>
      <c r="AC165" s="3">
        <f>IF(テーブル502[[#This Row],[レート]]=0,0,$F$7)</f>
        <v>0</v>
      </c>
      <c r="AD165" s="6">
        <f t="shared" si="54"/>
        <v>0</v>
      </c>
      <c r="AE165" s="6">
        <f t="shared" si="55"/>
        <v>0</v>
      </c>
      <c r="AF165" s="81">
        <f>テーブル502[[#This Row],[レート]]*テーブル502[[#This Row],[取引単位]]</f>
        <v>0</v>
      </c>
      <c r="AG165" s="6">
        <f t="shared" si="49"/>
        <v>0</v>
      </c>
      <c r="AI165" s="5">
        <f t="shared" si="63"/>
        <v>0</v>
      </c>
      <c r="AJ165" s="3">
        <f>IF(テーブル503[[#This Row],[レート]]=0,0,$G$7)</f>
        <v>0</v>
      </c>
      <c r="AK165" s="6">
        <f t="shared" si="56"/>
        <v>0</v>
      </c>
      <c r="AL165" s="6">
        <f t="shared" si="57"/>
        <v>0</v>
      </c>
      <c r="AM165" s="81">
        <f>テーブル503[[#This Row],[レート]]*テーブル503[[#This Row],[取引単位]]</f>
        <v>0</v>
      </c>
      <c r="AN165" s="6">
        <f t="shared" si="50"/>
        <v>0</v>
      </c>
      <c r="AP165" s="5">
        <f t="shared" si="64"/>
        <v>0</v>
      </c>
      <c r="AQ165" s="3">
        <f>IF(テーブル504[[#This Row],[レート]]=0,0,$H$7)</f>
        <v>0</v>
      </c>
      <c r="AR165" s="6">
        <f t="shared" si="58"/>
        <v>0</v>
      </c>
      <c r="AS165" s="6">
        <f t="shared" si="59"/>
        <v>0</v>
      </c>
      <c r="AT165" s="81">
        <f>テーブル504[[#This Row],[レート]]*テーブル504[[#This Row],[取引単位]]</f>
        <v>0</v>
      </c>
      <c r="AU165" s="6">
        <f t="shared" si="51"/>
        <v>0</v>
      </c>
      <c r="AW165" s="5">
        <f t="shared" si="65"/>
        <v>0</v>
      </c>
      <c r="AX165" s="3">
        <f>IF(テーブル505[[#This Row],[レート]]=0,0,$I$7)</f>
        <v>0</v>
      </c>
      <c r="AY165" s="6">
        <f t="shared" si="60"/>
        <v>0</v>
      </c>
      <c r="AZ165" s="6">
        <f t="shared" si="61"/>
        <v>0</v>
      </c>
      <c r="BA165" s="81">
        <f>テーブル505[[#This Row],[レート]]*テーブル505[[#This Row],[取引単位]]</f>
        <v>0</v>
      </c>
      <c r="BB165" s="6">
        <f t="shared" si="52"/>
        <v>0</v>
      </c>
    </row>
    <row r="166" spans="21:54" x14ac:dyDescent="0.3">
      <c r="U166" s="5">
        <f t="shared" si="53"/>
        <v>0</v>
      </c>
      <c r="V166" s="3">
        <f>IF(テーブル501[[#This Row],[レート]]=0,0,$E$7)</f>
        <v>0</v>
      </c>
      <c r="W166" s="6">
        <f t="shared" si="46"/>
        <v>0</v>
      </c>
      <c r="X166" s="6">
        <f t="shared" si="47"/>
        <v>0</v>
      </c>
      <c r="Y166" s="81">
        <f>テーブル501[[#This Row],[レート]]*テーブル501[[#This Row],[取引単位]]</f>
        <v>0</v>
      </c>
      <c r="Z166" s="6">
        <f t="shared" si="48"/>
        <v>0</v>
      </c>
      <c r="AB166" s="5">
        <f t="shared" si="62"/>
        <v>0</v>
      </c>
      <c r="AC166" s="3">
        <f>IF(テーブル502[[#This Row],[レート]]=0,0,$F$7)</f>
        <v>0</v>
      </c>
      <c r="AD166" s="6">
        <f t="shared" si="54"/>
        <v>0</v>
      </c>
      <c r="AE166" s="6">
        <f t="shared" si="55"/>
        <v>0</v>
      </c>
      <c r="AF166" s="81">
        <f>テーブル502[[#This Row],[レート]]*テーブル502[[#This Row],[取引単位]]</f>
        <v>0</v>
      </c>
      <c r="AG166" s="6">
        <f t="shared" si="49"/>
        <v>0</v>
      </c>
      <c r="AI166" s="5">
        <f t="shared" si="63"/>
        <v>0</v>
      </c>
      <c r="AJ166" s="3">
        <f>IF(テーブル503[[#This Row],[レート]]=0,0,$G$7)</f>
        <v>0</v>
      </c>
      <c r="AK166" s="6">
        <f t="shared" si="56"/>
        <v>0</v>
      </c>
      <c r="AL166" s="6">
        <f t="shared" si="57"/>
        <v>0</v>
      </c>
      <c r="AM166" s="81">
        <f>テーブル503[[#This Row],[レート]]*テーブル503[[#This Row],[取引単位]]</f>
        <v>0</v>
      </c>
      <c r="AN166" s="6">
        <f t="shared" si="50"/>
        <v>0</v>
      </c>
      <c r="AP166" s="5">
        <f t="shared" si="64"/>
        <v>0</v>
      </c>
      <c r="AQ166" s="3">
        <f>IF(テーブル504[[#This Row],[レート]]=0,0,$H$7)</f>
        <v>0</v>
      </c>
      <c r="AR166" s="6">
        <f t="shared" si="58"/>
        <v>0</v>
      </c>
      <c r="AS166" s="6">
        <f t="shared" si="59"/>
        <v>0</v>
      </c>
      <c r="AT166" s="81">
        <f>テーブル504[[#This Row],[レート]]*テーブル504[[#This Row],[取引単位]]</f>
        <v>0</v>
      </c>
      <c r="AU166" s="6">
        <f t="shared" si="51"/>
        <v>0</v>
      </c>
      <c r="AW166" s="5">
        <f t="shared" si="65"/>
        <v>0</v>
      </c>
      <c r="AX166" s="3">
        <f>IF(テーブル505[[#This Row],[レート]]=0,0,$I$7)</f>
        <v>0</v>
      </c>
      <c r="AY166" s="6">
        <f t="shared" si="60"/>
        <v>0</v>
      </c>
      <c r="AZ166" s="6">
        <f t="shared" si="61"/>
        <v>0</v>
      </c>
      <c r="BA166" s="81">
        <f>テーブル505[[#This Row],[レート]]*テーブル505[[#This Row],[取引単位]]</f>
        <v>0</v>
      </c>
      <c r="BB166" s="6">
        <f t="shared" si="52"/>
        <v>0</v>
      </c>
    </row>
    <row r="167" spans="21:54" x14ac:dyDescent="0.3">
      <c r="U167" s="5">
        <f t="shared" si="53"/>
        <v>0</v>
      </c>
      <c r="V167" s="3">
        <f>IF(テーブル501[[#This Row],[レート]]=0,0,$E$7)</f>
        <v>0</v>
      </c>
      <c r="W167" s="6">
        <f t="shared" si="46"/>
        <v>0</v>
      </c>
      <c r="X167" s="6">
        <f t="shared" si="47"/>
        <v>0</v>
      </c>
      <c r="Y167" s="81">
        <f>テーブル501[[#This Row],[レート]]*テーブル501[[#This Row],[取引単位]]</f>
        <v>0</v>
      </c>
      <c r="Z167" s="6">
        <f t="shared" si="48"/>
        <v>0</v>
      </c>
      <c r="AB167" s="5">
        <f t="shared" si="62"/>
        <v>0</v>
      </c>
      <c r="AC167" s="3">
        <f>IF(テーブル502[[#This Row],[レート]]=0,0,$F$7)</f>
        <v>0</v>
      </c>
      <c r="AD167" s="6">
        <f t="shared" si="54"/>
        <v>0</v>
      </c>
      <c r="AE167" s="6">
        <f t="shared" si="55"/>
        <v>0</v>
      </c>
      <c r="AF167" s="81">
        <f>テーブル502[[#This Row],[レート]]*テーブル502[[#This Row],[取引単位]]</f>
        <v>0</v>
      </c>
      <c r="AG167" s="6">
        <f t="shared" si="49"/>
        <v>0</v>
      </c>
      <c r="AI167" s="5">
        <f t="shared" si="63"/>
        <v>0</v>
      </c>
      <c r="AJ167" s="3">
        <f>IF(テーブル503[[#This Row],[レート]]=0,0,$G$7)</f>
        <v>0</v>
      </c>
      <c r="AK167" s="6">
        <f t="shared" si="56"/>
        <v>0</v>
      </c>
      <c r="AL167" s="6">
        <f t="shared" si="57"/>
        <v>0</v>
      </c>
      <c r="AM167" s="81">
        <f>テーブル503[[#This Row],[レート]]*テーブル503[[#This Row],[取引単位]]</f>
        <v>0</v>
      </c>
      <c r="AN167" s="6">
        <f t="shared" si="50"/>
        <v>0</v>
      </c>
      <c r="AP167" s="5">
        <f t="shared" si="64"/>
        <v>0</v>
      </c>
      <c r="AQ167" s="3">
        <f>IF(テーブル504[[#This Row],[レート]]=0,0,$H$7)</f>
        <v>0</v>
      </c>
      <c r="AR167" s="6">
        <f t="shared" si="58"/>
        <v>0</v>
      </c>
      <c r="AS167" s="6">
        <f t="shared" si="59"/>
        <v>0</v>
      </c>
      <c r="AT167" s="81">
        <f>テーブル504[[#This Row],[レート]]*テーブル504[[#This Row],[取引単位]]</f>
        <v>0</v>
      </c>
      <c r="AU167" s="6">
        <f t="shared" si="51"/>
        <v>0</v>
      </c>
      <c r="AW167" s="5">
        <f t="shared" si="65"/>
        <v>0</v>
      </c>
      <c r="AX167" s="3">
        <f>IF(テーブル505[[#This Row],[レート]]=0,0,$I$7)</f>
        <v>0</v>
      </c>
      <c r="AY167" s="6">
        <f t="shared" si="60"/>
        <v>0</v>
      </c>
      <c r="AZ167" s="6">
        <f t="shared" si="61"/>
        <v>0</v>
      </c>
      <c r="BA167" s="81">
        <f>テーブル505[[#This Row],[レート]]*テーブル505[[#This Row],[取引単位]]</f>
        <v>0</v>
      </c>
      <c r="BB167" s="6">
        <f t="shared" si="52"/>
        <v>0</v>
      </c>
    </row>
    <row r="168" spans="21:54" x14ac:dyDescent="0.3">
      <c r="U168" s="5">
        <f t="shared" si="53"/>
        <v>0</v>
      </c>
      <c r="V168" s="3">
        <f>IF(テーブル501[[#This Row],[レート]]=0,0,$E$7)</f>
        <v>0</v>
      </c>
      <c r="W168" s="6">
        <f t="shared" si="46"/>
        <v>0</v>
      </c>
      <c r="X168" s="6">
        <f t="shared" si="47"/>
        <v>0</v>
      </c>
      <c r="Y168" s="81">
        <f>テーブル501[[#This Row],[レート]]*テーブル501[[#This Row],[取引単位]]</f>
        <v>0</v>
      </c>
      <c r="Z168" s="6">
        <f t="shared" si="48"/>
        <v>0</v>
      </c>
      <c r="AB168" s="5">
        <f t="shared" si="62"/>
        <v>0</v>
      </c>
      <c r="AC168" s="3">
        <f>IF(テーブル502[[#This Row],[レート]]=0,0,$F$7)</f>
        <v>0</v>
      </c>
      <c r="AD168" s="6">
        <f t="shared" si="54"/>
        <v>0</v>
      </c>
      <c r="AE168" s="6">
        <f t="shared" si="55"/>
        <v>0</v>
      </c>
      <c r="AF168" s="81">
        <f>テーブル502[[#This Row],[レート]]*テーブル502[[#This Row],[取引単位]]</f>
        <v>0</v>
      </c>
      <c r="AG168" s="6">
        <f t="shared" si="49"/>
        <v>0</v>
      </c>
      <c r="AI168" s="5">
        <f t="shared" si="63"/>
        <v>0</v>
      </c>
      <c r="AJ168" s="3">
        <f>IF(テーブル503[[#This Row],[レート]]=0,0,$G$7)</f>
        <v>0</v>
      </c>
      <c r="AK168" s="6">
        <f t="shared" si="56"/>
        <v>0</v>
      </c>
      <c r="AL168" s="6">
        <f t="shared" si="57"/>
        <v>0</v>
      </c>
      <c r="AM168" s="81">
        <f>テーブル503[[#This Row],[レート]]*テーブル503[[#This Row],[取引単位]]</f>
        <v>0</v>
      </c>
      <c r="AN168" s="6">
        <f t="shared" si="50"/>
        <v>0</v>
      </c>
      <c r="AP168" s="5">
        <f t="shared" si="64"/>
        <v>0</v>
      </c>
      <c r="AQ168" s="3">
        <f>IF(テーブル504[[#This Row],[レート]]=0,0,$H$7)</f>
        <v>0</v>
      </c>
      <c r="AR168" s="6">
        <f t="shared" si="58"/>
        <v>0</v>
      </c>
      <c r="AS168" s="6">
        <f t="shared" si="59"/>
        <v>0</v>
      </c>
      <c r="AT168" s="81">
        <f>テーブル504[[#This Row],[レート]]*テーブル504[[#This Row],[取引単位]]</f>
        <v>0</v>
      </c>
      <c r="AU168" s="6">
        <f t="shared" si="51"/>
        <v>0</v>
      </c>
      <c r="AW168" s="5">
        <f t="shared" si="65"/>
        <v>0</v>
      </c>
      <c r="AX168" s="3">
        <f>IF(テーブル505[[#This Row],[レート]]=0,0,$I$7)</f>
        <v>0</v>
      </c>
      <c r="AY168" s="6">
        <f t="shared" si="60"/>
        <v>0</v>
      </c>
      <c r="AZ168" s="6">
        <f t="shared" si="61"/>
        <v>0</v>
      </c>
      <c r="BA168" s="81">
        <f>テーブル505[[#This Row],[レート]]*テーブル505[[#This Row],[取引単位]]</f>
        <v>0</v>
      </c>
      <c r="BB168" s="6">
        <f t="shared" si="52"/>
        <v>0</v>
      </c>
    </row>
    <row r="169" spans="21:54" x14ac:dyDescent="0.3">
      <c r="U169" s="5">
        <f t="shared" si="53"/>
        <v>0</v>
      </c>
      <c r="V169" s="3">
        <f>IF(テーブル501[[#This Row],[レート]]=0,0,$E$7)</f>
        <v>0</v>
      </c>
      <c r="W169" s="6">
        <f t="shared" si="46"/>
        <v>0</v>
      </c>
      <c r="X169" s="6">
        <f t="shared" si="47"/>
        <v>0</v>
      </c>
      <c r="Y169" s="81">
        <f>テーブル501[[#This Row],[レート]]*テーブル501[[#This Row],[取引単位]]</f>
        <v>0</v>
      </c>
      <c r="Z169" s="6">
        <f t="shared" si="48"/>
        <v>0</v>
      </c>
      <c r="AB169" s="5">
        <f t="shared" si="62"/>
        <v>0</v>
      </c>
      <c r="AC169" s="3">
        <f>IF(テーブル502[[#This Row],[レート]]=0,0,$F$7)</f>
        <v>0</v>
      </c>
      <c r="AD169" s="6">
        <f t="shared" si="54"/>
        <v>0</v>
      </c>
      <c r="AE169" s="6">
        <f t="shared" si="55"/>
        <v>0</v>
      </c>
      <c r="AF169" s="81">
        <f>テーブル502[[#This Row],[レート]]*テーブル502[[#This Row],[取引単位]]</f>
        <v>0</v>
      </c>
      <c r="AG169" s="6">
        <f t="shared" si="49"/>
        <v>0</v>
      </c>
      <c r="AI169" s="5">
        <f t="shared" si="63"/>
        <v>0</v>
      </c>
      <c r="AJ169" s="3">
        <f>IF(テーブル503[[#This Row],[レート]]=0,0,$G$7)</f>
        <v>0</v>
      </c>
      <c r="AK169" s="6">
        <f t="shared" si="56"/>
        <v>0</v>
      </c>
      <c r="AL169" s="6">
        <f t="shared" si="57"/>
        <v>0</v>
      </c>
      <c r="AM169" s="81">
        <f>テーブル503[[#This Row],[レート]]*テーブル503[[#This Row],[取引単位]]</f>
        <v>0</v>
      </c>
      <c r="AN169" s="6">
        <f t="shared" si="50"/>
        <v>0</v>
      </c>
      <c r="AP169" s="5">
        <f t="shared" si="64"/>
        <v>0</v>
      </c>
      <c r="AQ169" s="3">
        <f>IF(テーブル504[[#This Row],[レート]]=0,0,$H$7)</f>
        <v>0</v>
      </c>
      <c r="AR169" s="6">
        <f t="shared" si="58"/>
        <v>0</v>
      </c>
      <c r="AS169" s="6">
        <f t="shared" si="59"/>
        <v>0</v>
      </c>
      <c r="AT169" s="81">
        <f>テーブル504[[#This Row],[レート]]*テーブル504[[#This Row],[取引単位]]</f>
        <v>0</v>
      </c>
      <c r="AU169" s="6">
        <f t="shared" si="51"/>
        <v>0</v>
      </c>
      <c r="AW169" s="5">
        <f t="shared" si="65"/>
        <v>0</v>
      </c>
      <c r="AX169" s="3">
        <f>IF(テーブル505[[#This Row],[レート]]=0,0,$I$7)</f>
        <v>0</v>
      </c>
      <c r="AY169" s="6">
        <f t="shared" si="60"/>
        <v>0</v>
      </c>
      <c r="AZ169" s="6">
        <f t="shared" si="61"/>
        <v>0</v>
      </c>
      <c r="BA169" s="81">
        <f>テーブル505[[#This Row],[レート]]*テーブル505[[#This Row],[取引単位]]</f>
        <v>0</v>
      </c>
      <c r="BB169" s="6">
        <f t="shared" si="52"/>
        <v>0</v>
      </c>
    </row>
    <row r="170" spans="21:54" x14ac:dyDescent="0.3">
      <c r="U170" s="5">
        <f t="shared" si="53"/>
        <v>0</v>
      </c>
      <c r="V170" s="3">
        <f>IF(テーブル501[[#This Row],[レート]]=0,0,$E$7)</f>
        <v>0</v>
      </c>
      <c r="W170" s="6">
        <f t="shared" si="46"/>
        <v>0</v>
      </c>
      <c r="X170" s="6">
        <f t="shared" si="47"/>
        <v>0</v>
      </c>
      <c r="Y170" s="81">
        <f>テーブル501[[#This Row],[レート]]*テーブル501[[#This Row],[取引単位]]</f>
        <v>0</v>
      </c>
      <c r="Z170" s="6">
        <f t="shared" si="48"/>
        <v>0</v>
      </c>
      <c r="AB170" s="5">
        <f t="shared" si="62"/>
        <v>0</v>
      </c>
      <c r="AC170" s="3">
        <f>IF(テーブル502[[#This Row],[レート]]=0,0,$F$7)</f>
        <v>0</v>
      </c>
      <c r="AD170" s="6">
        <f t="shared" si="54"/>
        <v>0</v>
      </c>
      <c r="AE170" s="6">
        <f t="shared" si="55"/>
        <v>0</v>
      </c>
      <c r="AF170" s="81">
        <f>テーブル502[[#This Row],[レート]]*テーブル502[[#This Row],[取引単位]]</f>
        <v>0</v>
      </c>
      <c r="AG170" s="6">
        <f t="shared" si="49"/>
        <v>0</v>
      </c>
      <c r="AI170" s="5">
        <f t="shared" si="63"/>
        <v>0</v>
      </c>
      <c r="AJ170" s="3">
        <f>IF(テーブル503[[#This Row],[レート]]=0,0,$G$7)</f>
        <v>0</v>
      </c>
      <c r="AK170" s="6">
        <f t="shared" si="56"/>
        <v>0</v>
      </c>
      <c r="AL170" s="6">
        <f t="shared" si="57"/>
        <v>0</v>
      </c>
      <c r="AM170" s="81">
        <f>テーブル503[[#This Row],[レート]]*テーブル503[[#This Row],[取引単位]]</f>
        <v>0</v>
      </c>
      <c r="AN170" s="6">
        <f t="shared" si="50"/>
        <v>0</v>
      </c>
      <c r="AP170" s="5">
        <f t="shared" si="64"/>
        <v>0</v>
      </c>
      <c r="AQ170" s="3">
        <f>IF(テーブル504[[#This Row],[レート]]=0,0,$H$7)</f>
        <v>0</v>
      </c>
      <c r="AR170" s="6">
        <f t="shared" si="58"/>
        <v>0</v>
      </c>
      <c r="AS170" s="6">
        <f t="shared" si="59"/>
        <v>0</v>
      </c>
      <c r="AT170" s="81">
        <f>テーブル504[[#This Row],[レート]]*テーブル504[[#This Row],[取引単位]]</f>
        <v>0</v>
      </c>
      <c r="AU170" s="6">
        <f t="shared" si="51"/>
        <v>0</v>
      </c>
      <c r="AW170" s="5">
        <f t="shared" si="65"/>
        <v>0</v>
      </c>
      <c r="AX170" s="3">
        <f>IF(テーブル505[[#This Row],[レート]]=0,0,$I$7)</f>
        <v>0</v>
      </c>
      <c r="AY170" s="6">
        <f t="shared" si="60"/>
        <v>0</v>
      </c>
      <c r="AZ170" s="6">
        <f t="shared" si="61"/>
        <v>0</v>
      </c>
      <c r="BA170" s="81">
        <f>テーブル505[[#This Row],[レート]]*テーブル505[[#This Row],[取引単位]]</f>
        <v>0</v>
      </c>
      <c r="BB170" s="6">
        <f t="shared" si="52"/>
        <v>0</v>
      </c>
    </row>
    <row r="171" spans="21:54" x14ac:dyDescent="0.3">
      <c r="U171" s="5">
        <f t="shared" si="53"/>
        <v>0</v>
      </c>
      <c r="V171" s="3">
        <f>IF(テーブル501[[#This Row],[レート]]=0,0,$E$7)</f>
        <v>0</v>
      </c>
      <c r="W171" s="6">
        <f t="shared" si="46"/>
        <v>0</v>
      </c>
      <c r="X171" s="6">
        <f t="shared" si="47"/>
        <v>0</v>
      </c>
      <c r="Y171" s="81">
        <f>テーブル501[[#This Row],[レート]]*テーブル501[[#This Row],[取引単位]]</f>
        <v>0</v>
      </c>
      <c r="Z171" s="6">
        <f t="shared" si="48"/>
        <v>0</v>
      </c>
      <c r="AB171" s="5">
        <f t="shared" si="62"/>
        <v>0</v>
      </c>
      <c r="AC171" s="3">
        <f>IF(テーブル502[[#This Row],[レート]]=0,0,$F$7)</f>
        <v>0</v>
      </c>
      <c r="AD171" s="6">
        <f t="shared" si="54"/>
        <v>0</v>
      </c>
      <c r="AE171" s="6">
        <f t="shared" si="55"/>
        <v>0</v>
      </c>
      <c r="AF171" s="81">
        <f>テーブル502[[#This Row],[レート]]*テーブル502[[#This Row],[取引単位]]</f>
        <v>0</v>
      </c>
      <c r="AG171" s="6">
        <f t="shared" si="49"/>
        <v>0</v>
      </c>
      <c r="AI171" s="5">
        <f t="shared" si="63"/>
        <v>0</v>
      </c>
      <c r="AJ171" s="3">
        <f>IF(テーブル503[[#This Row],[レート]]=0,0,$G$7)</f>
        <v>0</v>
      </c>
      <c r="AK171" s="6">
        <f t="shared" si="56"/>
        <v>0</v>
      </c>
      <c r="AL171" s="6">
        <f t="shared" si="57"/>
        <v>0</v>
      </c>
      <c r="AM171" s="81">
        <f>テーブル503[[#This Row],[レート]]*テーブル503[[#This Row],[取引単位]]</f>
        <v>0</v>
      </c>
      <c r="AN171" s="6">
        <f t="shared" si="50"/>
        <v>0</v>
      </c>
      <c r="AP171" s="5">
        <f t="shared" si="64"/>
        <v>0</v>
      </c>
      <c r="AQ171" s="3">
        <f>IF(テーブル504[[#This Row],[レート]]=0,0,$H$7)</f>
        <v>0</v>
      </c>
      <c r="AR171" s="6">
        <f t="shared" si="58"/>
        <v>0</v>
      </c>
      <c r="AS171" s="6">
        <f t="shared" si="59"/>
        <v>0</v>
      </c>
      <c r="AT171" s="81">
        <f>テーブル504[[#This Row],[レート]]*テーブル504[[#This Row],[取引単位]]</f>
        <v>0</v>
      </c>
      <c r="AU171" s="6">
        <f t="shared" si="51"/>
        <v>0</v>
      </c>
      <c r="AW171" s="5">
        <f t="shared" si="65"/>
        <v>0</v>
      </c>
      <c r="AX171" s="3">
        <f>IF(テーブル505[[#This Row],[レート]]=0,0,$I$7)</f>
        <v>0</v>
      </c>
      <c r="AY171" s="6">
        <f t="shared" si="60"/>
        <v>0</v>
      </c>
      <c r="AZ171" s="6">
        <f t="shared" si="61"/>
        <v>0</v>
      </c>
      <c r="BA171" s="81">
        <f>テーブル505[[#This Row],[レート]]*テーブル505[[#This Row],[取引単位]]</f>
        <v>0</v>
      </c>
      <c r="BB171" s="6">
        <f t="shared" si="52"/>
        <v>0</v>
      </c>
    </row>
    <row r="172" spans="21:54" x14ac:dyDescent="0.3">
      <c r="U172" s="5">
        <f t="shared" si="53"/>
        <v>0</v>
      </c>
      <c r="V172" s="3">
        <f>IF(テーブル501[[#This Row],[レート]]=0,0,$E$7)</f>
        <v>0</v>
      </c>
      <c r="W172" s="6">
        <f t="shared" si="46"/>
        <v>0</v>
      </c>
      <c r="X172" s="6">
        <f t="shared" si="47"/>
        <v>0</v>
      </c>
      <c r="Y172" s="81">
        <f>テーブル501[[#This Row],[レート]]*テーブル501[[#This Row],[取引単位]]</f>
        <v>0</v>
      </c>
      <c r="Z172" s="6">
        <f t="shared" si="48"/>
        <v>0</v>
      </c>
      <c r="AB172" s="5">
        <f t="shared" si="62"/>
        <v>0</v>
      </c>
      <c r="AC172" s="3">
        <f>IF(テーブル502[[#This Row],[レート]]=0,0,$F$7)</f>
        <v>0</v>
      </c>
      <c r="AD172" s="6">
        <f t="shared" si="54"/>
        <v>0</v>
      </c>
      <c r="AE172" s="6">
        <f t="shared" si="55"/>
        <v>0</v>
      </c>
      <c r="AF172" s="81">
        <f>テーブル502[[#This Row],[レート]]*テーブル502[[#This Row],[取引単位]]</f>
        <v>0</v>
      </c>
      <c r="AG172" s="6">
        <f t="shared" si="49"/>
        <v>0</v>
      </c>
      <c r="AI172" s="5">
        <f t="shared" si="63"/>
        <v>0</v>
      </c>
      <c r="AJ172" s="3">
        <f>IF(テーブル503[[#This Row],[レート]]=0,0,$G$7)</f>
        <v>0</v>
      </c>
      <c r="AK172" s="6">
        <f t="shared" si="56"/>
        <v>0</v>
      </c>
      <c r="AL172" s="6">
        <f t="shared" si="57"/>
        <v>0</v>
      </c>
      <c r="AM172" s="81">
        <f>テーブル503[[#This Row],[レート]]*テーブル503[[#This Row],[取引単位]]</f>
        <v>0</v>
      </c>
      <c r="AN172" s="6">
        <f t="shared" si="50"/>
        <v>0</v>
      </c>
      <c r="AP172" s="5">
        <f t="shared" si="64"/>
        <v>0</v>
      </c>
      <c r="AQ172" s="3">
        <f>IF(テーブル504[[#This Row],[レート]]=0,0,$H$7)</f>
        <v>0</v>
      </c>
      <c r="AR172" s="6">
        <f t="shared" si="58"/>
        <v>0</v>
      </c>
      <c r="AS172" s="6">
        <f t="shared" si="59"/>
        <v>0</v>
      </c>
      <c r="AT172" s="81">
        <f>テーブル504[[#This Row],[レート]]*テーブル504[[#This Row],[取引単位]]</f>
        <v>0</v>
      </c>
      <c r="AU172" s="6">
        <f t="shared" si="51"/>
        <v>0</v>
      </c>
      <c r="AW172" s="5">
        <f t="shared" si="65"/>
        <v>0</v>
      </c>
      <c r="AX172" s="3">
        <f>IF(テーブル505[[#This Row],[レート]]=0,0,$I$7)</f>
        <v>0</v>
      </c>
      <c r="AY172" s="6">
        <f t="shared" si="60"/>
        <v>0</v>
      </c>
      <c r="AZ172" s="6">
        <f t="shared" si="61"/>
        <v>0</v>
      </c>
      <c r="BA172" s="81">
        <f>テーブル505[[#This Row],[レート]]*テーブル505[[#This Row],[取引単位]]</f>
        <v>0</v>
      </c>
      <c r="BB172" s="6">
        <f t="shared" si="52"/>
        <v>0</v>
      </c>
    </row>
    <row r="173" spans="21:54" x14ac:dyDescent="0.3">
      <c r="U173" s="5">
        <f t="shared" si="53"/>
        <v>0</v>
      </c>
      <c r="V173" s="3">
        <f>IF(テーブル501[[#This Row],[レート]]=0,0,$E$7)</f>
        <v>0</v>
      </c>
      <c r="W173" s="6">
        <f t="shared" si="46"/>
        <v>0</v>
      </c>
      <c r="X173" s="6">
        <f t="shared" si="47"/>
        <v>0</v>
      </c>
      <c r="Y173" s="81">
        <f>テーブル501[[#This Row],[レート]]*テーブル501[[#This Row],[取引単位]]</f>
        <v>0</v>
      </c>
      <c r="Z173" s="6">
        <f t="shared" si="48"/>
        <v>0</v>
      </c>
      <c r="AB173" s="5">
        <f t="shared" si="62"/>
        <v>0</v>
      </c>
      <c r="AC173" s="3">
        <f>IF(テーブル502[[#This Row],[レート]]=0,0,$F$7)</f>
        <v>0</v>
      </c>
      <c r="AD173" s="6">
        <f t="shared" si="54"/>
        <v>0</v>
      </c>
      <c r="AE173" s="6">
        <f t="shared" si="55"/>
        <v>0</v>
      </c>
      <c r="AF173" s="81">
        <f>テーブル502[[#This Row],[レート]]*テーブル502[[#This Row],[取引単位]]</f>
        <v>0</v>
      </c>
      <c r="AG173" s="6">
        <f t="shared" si="49"/>
        <v>0</v>
      </c>
      <c r="AI173" s="5">
        <f t="shared" si="63"/>
        <v>0</v>
      </c>
      <c r="AJ173" s="3">
        <f>IF(テーブル503[[#This Row],[レート]]=0,0,$G$7)</f>
        <v>0</v>
      </c>
      <c r="AK173" s="6">
        <f t="shared" si="56"/>
        <v>0</v>
      </c>
      <c r="AL173" s="6">
        <f t="shared" si="57"/>
        <v>0</v>
      </c>
      <c r="AM173" s="81">
        <f>テーブル503[[#This Row],[レート]]*テーブル503[[#This Row],[取引単位]]</f>
        <v>0</v>
      </c>
      <c r="AN173" s="6">
        <f t="shared" si="50"/>
        <v>0</v>
      </c>
      <c r="AP173" s="5">
        <f t="shared" si="64"/>
        <v>0</v>
      </c>
      <c r="AQ173" s="3">
        <f>IF(テーブル504[[#This Row],[レート]]=0,0,$H$7)</f>
        <v>0</v>
      </c>
      <c r="AR173" s="6">
        <f t="shared" si="58"/>
        <v>0</v>
      </c>
      <c r="AS173" s="6">
        <f t="shared" si="59"/>
        <v>0</v>
      </c>
      <c r="AT173" s="81">
        <f>テーブル504[[#This Row],[レート]]*テーブル504[[#This Row],[取引単位]]</f>
        <v>0</v>
      </c>
      <c r="AU173" s="6">
        <f t="shared" si="51"/>
        <v>0</v>
      </c>
      <c r="AW173" s="5">
        <f t="shared" si="65"/>
        <v>0</v>
      </c>
      <c r="AX173" s="3">
        <f>IF(テーブル505[[#This Row],[レート]]=0,0,$I$7)</f>
        <v>0</v>
      </c>
      <c r="AY173" s="6">
        <f t="shared" si="60"/>
        <v>0</v>
      </c>
      <c r="AZ173" s="6">
        <f t="shared" si="61"/>
        <v>0</v>
      </c>
      <c r="BA173" s="81">
        <f>テーブル505[[#This Row],[レート]]*テーブル505[[#This Row],[取引単位]]</f>
        <v>0</v>
      </c>
      <c r="BB173" s="6">
        <f t="shared" si="52"/>
        <v>0</v>
      </c>
    </row>
    <row r="174" spans="21:54" x14ac:dyDescent="0.3">
      <c r="U174" s="5">
        <f t="shared" si="53"/>
        <v>0</v>
      </c>
      <c r="V174" s="3">
        <f>IF(テーブル501[[#This Row],[レート]]=0,0,$E$7)</f>
        <v>0</v>
      </c>
      <c r="W174" s="6">
        <f t="shared" si="46"/>
        <v>0</v>
      </c>
      <c r="X174" s="6">
        <f t="shared" si="47"/>
        <v>0</v>
      </c>
      <c r="Y174" s="81">
        <f>テーブル501[[#This Row],[レート]]*テーブル501[[#This Row],[取引単位]]</f>
        <v>0</v>
      </c>
      <c r="Z174" s="6">
        <f t="shared" si="48"/>
        <v>0</v>
      </c>
      <c r="AB174" s="5">
        <f t="shared" si="62"/>
        <v>0</v>
      </c>
      <c r="AC174" s="3">
        <f>IF(テーブル502[[#This Row],[レート]]=0,0,$F$7)</f>
        <v>0</v>
      </c>
      <c r="AD174" s="6">
        <f t="shared" si="54"/>
        <v>0</v>
      </c>
      <c r="AE174" s="6">
        <f t="shared" si="55"/>
        <v>0</v>
      </c>
      <c r="AF174" s="81">
        <f>テーブル502[[#This Row],[レート]]*テーブル502[[#This Row],[取引単位]]</f>
        <v>0</v>
      </c>
      <c r="AG174" s="6">
        <f t="shared" si="49"/>
        <v>0</v>
      </c>
      <c r="AI174" s="5">
        <f t="shared" si="63"/>
        <v>0</v>
      </c>
      <c r="AJ174" s="3">
        <f>IF(テーブル503[[#This Row],[レート]]=0,0,$G$7)</f>
        <v>0</v>
      </c>
      <c r="AK174" s="6">
        <f t="shared" si="56"/>
        <v>0</v>
      </c>
      <c r="AL174" s="6">
        <f t="shared" si="57"/>
        <v>0</v>
      </c>
      <c r="AM174" s="81">
        <f>テーブル503[[#This Row],[レート]]*テーブル503[[#This Row],[取引単位]]</f>
        <v>0</v>
      </c>
      <c r="AN174" s="6">
        <f t="shared" si="50"/>
        <v>0</v>
      </c>
      <c r="AP174" s="5">
        <f t="shared" si="64"/>
        <v>0</v>
      </c>
      <c r="AQ174" s="3">
        <f>IF(テーブル504[[#This Row],[レート]]=0,0,$H$7)</f>
        <v>0</v>
      </c>
      <c r="AR174" s="6">
        <f t="shared" si="58"/>
        <v>0</v>
      </c>
      <c r="AS174" s="6">
        <f t="shared" si="59"/>
        <v>0</v>
      </c>
      <c r="AT174" s="81">
        <f>テーブル504[[#This Row],[レート]]*テーブル504[[#This Row],[取引単位]]</f>
        <v>0</v>
      </c>
      <c r="AU174" s="6">
        <f t="shared" si="51"/>
        <v>0</v>
      </c>
      <c r="AW174" s="5">
        <f t="shared" si="65"/>
        <v>0</v>
      </c>
      <c r="AX174" s="3">
        <f>IF(テーブル505[[#This Row],[レート]]=0,0,$I$7)</f>
        <v>0</v>
      </c>
      <c r="AY174" s="6">
        <f t="shared" si="60"/>
        <v>0</v>
      </c>
      <c r="AZ174" s="6">
        <f t="shared" si="61"/>
        <v>0</v>
      </c>
      <c r="BA174" s="81">
        <f>テーブル505[[#This Row],[レート]]*テーブル505[[#This Row],[取引単位]]</f>
        <v>0</v>
      </c>
      <c r="BB174" s="6">
        <f t="shared" si="52"/>
        <v>0</v>
      </c>
    </row>
    <row r="175" spans="21:54" x14ac:dyDescent="0.3">
      <c r="U175" s="5">
        <f t="shared" si="53"/>
        <v>0</v>
      </c>
      <c r="V175" s="3">
        <f>IF(テーブル501[[#This Row],[レート]]=0,0,$E$7)</f>
        <v>0</v>
      </c>
      <c r="W175" s="6">
        <f t="shared" si="46"/>
        <v>0</v>
      </c>
      <c r="X175" s="6">
        <f t="shared" si="47"/>
        <v>0</v>
      </c>
      <c r="Y175" s="81">
        <f>テーブル501[[#This Row],[レート]]*テーブル501[[#This Row],[取引単位]]</f>
        <v>0</v>
      </c>
      <c r="Z175" s="6">
        <f t="shared" si="48"/>
        <v>0</v>
      </c>
      <c r="AB175" s="5">
        <f t="shared" si="62"/>
        <v>0</v>
      </c>
      <c r="AC175" s="3">
        <f>IF(テーブル502[[#This Row],[レート]]=0,0,$F$7)</f>
        <v>0</v>
      </c>
      <c r="AD175" s="6">
        <f t="shared" si="54"/>
        <v>0</v>
      </c>
      <c r="AE175" s="6">
        <f t="shared" si="55"/>
        <v>0</v>
      </c>
      <c r="AF175" s="81">
        <f>テーブル502[[#This Row],[レート]]*テーブル502[[#This Row],[取引単位]]</f>
        <v>0</v>
      </c>
      <c r="AG175" s="6">
        <f t="shared" si="49"/>
        <v>0</v>
      </c>
      <c r="AI175" s="5">
        <f t="shared" si="63"/>
        <v>0</v>
      </c>
      <c r="AJ175" s="3">
        <f>IF(テーブル503[[#This Row],[レート]]=0,0,$G$7)</f>
        <v>0</v>
      </c>
      <c r="AK175" s="6">
        <f t="shared" si="56"/>
        <v>0</v>
      </c>
      <c r="AL175" s="6">
        <f t="shared" si="57"/>
        <v>0</v>
      </c>
      <c r="AM175" s="81">
        <f>テーブル503[[#This Row],[レート]]*テーブル503[[#This Row],[取引単位]]</f>
        <v>0</v>
      </c>
      <c r="AN175" s="6">
        <f t="shared" si="50"/>
        <v>0</v>
      </c>
      <c r="AP175" s="5">
        <f t="shared" si="64"/>
        <v>0</v>
      </c>
      <c r="AQ175" s="3">
        <f>IF(テーブル504[[#This Row],[レート]]=0,0,$H$7)</f>
        <v>0</v>
      </c>
      <c r="AR175" s="6">
        <f t="shared" si="58"/>
        <v>0</v>
      </c>
      <c r="AS175" s="6">
        <f t="shared" si="59"/>
        <v>0</v>
      </c>
      <c r="AT175" s="81">
        <f>テーブル504[[#This Row],[レート]]*テーブル504[[#This Row],[取引単位]]</f>
        <v>0</v>
      </c>
      <c r="AU175" s="6">
        <f t="shared" si="51"/>
        <v>0</v>
      </c>
      <c r="AW175" s="5">
        <f t="shared" si="65"/>
        <v>0</v>
      </c>
      <c r="AX175" s="3">
        <f>IF(テーブル505[[#This Row],[レート]]=0,0,$I$7)</f>
        <v>0</v>
      </c>
      <c r="AY175" s="6">
        <f t="shared" si="60"/>
        <v>0</v>
      </c>
      <c r="AZ175" s="6">
        <f t="shared" si="61"/>
        <v>0</v>
      </c>
      <c r="BA175" s="81">
        <f>テーブル505[[#This Row],[レート]]*テーブル505[[#This Row],[取引単位]]</f>
        <v>0</v>
      </c>
      <c r="BB175" s="6">
        <f t="shared" si="52"/>
        <v>0</v>
      </c>
    </row>
    <row r="176" spans="21:54" x14ac:dyDescent="0.3">
      <c r="U176" s="5">
        <f t="shared" si="53"/>
        <v>0</v>
      </c>
      <c r="V176" s="3">
        <f>IF(テーブル501[[#This Row],[レート]]=0,0,$E$7)</f>
        <v>0</v>
      </c>
      <c r="W176" s="6">
        <f t="shared" si="46"/>
        <v>0</v>
      </c>
      <c r="X176" s="6">
        <f t="shared" si="47"/>
        <v>0</v>
      </c>
      <c r="Y176" s="81">
        <f>テーブル501[[#This Row],[レート]]*テーブル501[[#This Row],[取引単位]]</f>
        <v>0</v>
      </c>
      <c r="Z176" s="6">
        <f t="shared" si="48"/>
        <v>0</v>
      </c>
      <c r="AB176" s="5">
        <f t="shared" si="62"/>
        <v>0</v>
      </c>
      <c r="AC176" s="3">
        <f>IF(テーブル502[[#This Row],[レート]]=0,0,$F$7)</f>
        <v>0</v>
      </c>
      <c r="AD176" s="6">
        <f t="shared" si="54"/>
        <v>0</v>
      </c>
      <c r="AE176" s="6">
        <f t="shared" si="55"/>
        <v>0</v>
      </c>
      <c r="AF176" s="81">
        <f>テーブル502[[#This Row],[レート]]*テーブル502[[#This Row],[取引単位]]</f>
        <v>0</v>
      </c>
      <c r="AG176" s="6">
        <f t="shared" si="49"/>
        <v>0</v>
      </c>
      <c r="AI176" s="5">
        <f t="shared" si="63"/>
        <v>0</v>
      </c>
      <c r="AJ176" s="3">
        <f>IF(テーブル503[[#This Row],[レート]]=0,0,$G$7)</f>
        <v>0</v>
      </c>
      <c r="AK176" s="6">
        <f t="shared" si="56"/>
        <v>0</v>
      </c>
      <c r="AL176" s="6">
        <f t="shared" si="57"/>
        <v>0</v>
      </c>
      <c r="AM176" s="81">
        <f>テーブル503[[#This Row],[レート]]*テーブル503[[#This Row],[取引単位]]</f>
        <v>0</v>
      </c>
      <c r="AN176" s="6">
        <f t="shared" si="50"/>
        <v>0</v>
      </c>
      <c r="AP176" s="5">
        <f t="shared" si="64"/>
        <v>0</v>
      </c>
      <c r="AQ176" s="3">
        <f>IF(テーブル504[[#This Row],[レート]]=0,0,$H$7)</f>
        <v>0</v>
      </c>
      <c r="AR176" s="6">
        <f t="shared" si="58"/>
        <v>0</v>
      </c>
      <c r="AS176" s="6">
        <f t="shared" si="59"/>
        <v>0</v>
      </c>
      <c r="AT176" s="81">
        <f>テーブル504[[#This Row],[レート]]*テーブル504[[#This Row],[取引単位]]</f>
        <v>0</v>
      </c>
      <c r="AU176" s="6">
        <f t="shared" si="51"/>
        <v>0</v>
      </c>
      <c r="AW176" s="5">
        <f t="shared" si="65"/>
        <v>0</v>
      </c>
      <c r="AX176" s="3">
        <f>IF(テーブル505[[#This Row],[レート]]=0,0,$I$7)</f>
        <v>0</v>
      </c>
      <c r="AY176" s="6">
        <f t="shared" si="60"/>
        <v>0</v>
      </c>
      <c r="AZ176" s="6">
        <f t="shared" si="61"/>
        <v>0</v>
      </c>
      <c r="BA176" s="81">
        <f>テーブル505[[#This Row],[レート]]*テーブル505[[#This Row],[取引単位]]</f>
        <v>0</v>
      </c>
      <c r="BB176" s="6">
        <f t="shared" si="52"/>
        <v>0</v>
      </c>
    </row>
    <row r="177" spans="21:54" x14ac:dyDescent="0.3">
      <c r="U177" s="5">
        <f t="shared" si="53"/>
        <v>0</v>
      </c>
      <c r="V177" s="3">
        <f>IF(テーブル501[[#This Row],[レート]]=0,0,$E$7)</f>
        <v>0</v>
      </c>
      <c r="W177" s="6">
        <f t="shared" si="46"/>
        <v>0</v>
      </c>
      <c r="X177" s="6">
        <f t="shared" si="47"/>
        <v>0</v>
      </c>
      <c r="Y177" s="81">
        <f>テーブル501[[#This Row],[レート]]*テーブル501[[#This Row],[取引単位]]</f>
        <v>0</v>
      </c>
      <c r="Z177" s="6">
        <f t="shared" si="48"/>
        <v>0</v>
      </c>
      <c r="AB177" s="5">
        <f t="shared" si="62"/>
        <v>0</v>
      </c>
      <c r="AC177" s="3">
        <f>IF(テーブル502[[#This Row],[レート]]=0,0,$F$7)</f>
        <v>0</v>
      </c>
      <c r="AD177" s="6">
        <f t="shared" si="54"/>
        <v>0</v>
      </c>
      <c r="AE177" s="6">
        <f t="shared" si="55"/>
        <v>0</v>
      </c>
      <c r="AF177" s="81">
        <f>テーブル502[[#This Row],[レート]]*テーブル502[[#This Row],[取引単位]]</f>
        <v>0</v>
      </c>
      <c r="AG177" s="6">
        <f t="shared" si="49"/>
        <v>0</v>
      </c>
      <c r="AI177" s="5">
        <f t="shared" si="63"/>
        <v>0</v>
      </c>
      <c r="AJ177" s="3">
        <f>IF(テーブル503[[#This Row],[レート]]=0,0,$G$7)</f>
        <v>0</v>
      </c>
      <c r="AK177" s="6">
        <f t="shared" si="56"/>
        <v>0</v>
      </c>
      <c r="AL177" s="6">
        <f t="shared" si="57"/>
        <v>0</v>
      </c>
      <c r="AM177" s="81">
        <f>テーブル503[[#This Row],[レート]]*テーブル503[[#This Row],[取引単位]]</f>
        <v>0</v>
      </c>
      <c r="AN177" s="6">
        <f t="shared" si="50"/>
        <v>0</v>
      </c>
      <c r="AP177" s="5">
        <f t="shared" si="64"/>
        <v>0</v>
      </c>
      <c r="AQ177" s="3">
        <f>IF(テーブル504[[#This Row],[レート]]=0,0,$H$7)</f>
        <v>0</v>
      </c>
      <c r="AR177" s="6">
        <f t="shared" si="58"/>
        <v>0</v>
      </c>
      <c r="AS177" s="6">
        <f t="shared" si="59"/>
        <v>0</v>
      </c>
      <c r="AT177" s="81">
        <f>テーブル504[[#This Row],[レート]]*テーブル504[[#This Row],[取引単位]]</f>
        <v>0</v>
      </c>
      <c r="AU177" s="6">
        <f t="shared" si="51"/>
        <v>0</v>
      </c>
      <c r="AW177" s="5">
        <f t="shared" si="65"/>
        <v>0</v>
      </c>
      <c r="AX177" s="3">
        <f>IF(テーブル505[[#This Row],[レート]]=0,0,$I$7)</f>
        <v>0</v>
      </c>
      <c r="AY177" s="6">
        <f t="shared" si="60"/>
        <v>0</v>
      </c>
      <c r="AZ177" s="6">
        <f t="shared" si="61"/>
        <v>0</v>
      </c>
      <c r="BA177" s="81">
        <f>テーブル505[[#This Row],[レート]]*テーブル505[[#This Row],[取引単位]]</f>
        <v>0</v>
      </c>
      <c r="BB177" s="6">
        <f t="shared" si="52"/>
        <v>0</v>
      </c>
    </row>
    <row r="178" spans="21:54" x14ac:dyDescent="0.3">
      <c r="U178" s="5">
        <f t="shared" si="53"/>
        <v>0</v>
      </c>
      <c r="V178" s="3">
        <f>IF(テーブル501[[#This Row],[レート]]=0,0,$E$7)</f>
        <v>0</v>
      </c>
      <c r="W178" s="6">
        <f t="shared" si="46"/>
        <v>0</v>
      </c>
      <c r="X178" s="6">
        <f t="shared" si="47"/>
        <v>0</v>
      </c>
      <c r="Y178" s="81">
        <f>テーブル501[[#This Row],[レート]]*テーブル501[[#This Row],[取引単位]]</f>
        <v>0</v>
      </c>
      <c r="Z178" s="6">
        <f t="shared" si="48"/>
        <v>0</v>
      </c>
      <c r="AB178" s="5">
        <f t="shared" si="62"/>
        <v>0</v>
      </c>
      <c r="AC178" s="3">
        <f>IF(テーブル502[[#This Row],[レート]]=0,0,$F$7)</f>
        <v>0</v>
      </c>
      <c r="AD178" s="6">
        <f t="shared" si="54"/>
        <v>0</v>
      </c>
      <c r="AE178" s="6">
        <f t="shared" si="55"/>
        <v>0</v>
      </c>
      <c r="AF178" s="81">
        <f>テーブル502[[#This Row],[レート]]*テーブル502[[#This Row],[取引単位]]</f>
        <v>0</v>
      </c>
      <c r="AG178" s="6">
        <f t="shared" si="49"/>
        <v>0</v>
      </c>
      <c r="AI178" s="5">
        <f t="shared" si="63"/>
        <v>0</v>
      </c>
      <c r="AJ178" s="3">
        <f>IF(テーブル503[[#This Row],[レート]]=0,0,$G$7)</f>
        <v>0</v>
      </c>
      <c r="AK178" s="6">
        <f t="shared" si="56"/>
        <v>0</v>
      </c>
      <c r="AL178" s="6">
        <f t="shared" si="57"/>
        <v>0</v>
      </c>
      <c r="AM178" s="81">
        <f>テーブル503[[#This Row],[レート]]*テーブル503[[#This Row],[取引単位]]</f>
        <v>0</v>
      </c>
      <c r="AN178" s="6">
        <f t="shared" si="50"/>
        <v>0</v>
      </c>
      <c r="AP178" s="5">
        <f t="shared" si="64"/>
        <v>0</v>
      </c>
      <c r="AQ178" s="3">
        <f>IF(テーブル504[[#This Row],[レート]]=0,0,$H$7)</f>
        <v>0</v>
      </c>
      <c r="AR178" s="6">
        <f t="shared" si="58"/>
        <v>0</v>
      </c>
      <c r="AS178" s="6">
        <f t="shared" si="59"/>
        <v>0</v>
      </c>
      <c r="AT178" s="81">
        <f>テーブル504[[#This Row],[レート]]*テーブル504[[#This Row],[取引単位]]</f>
        <v>0</v>
      </c>
      <c r="AU178" s="6">
        <f t="shared" si="51"/>
        <v>0</v>
      </c>
      <c r="AW178" s="5">
        <f t="shared" si="65"/>
        <v>0</v>
      </c>
      <c r="AX178" s="3">
        <f>IF(テーブル505[[#This Row],[レート]]=0,0,$I$7)</f>
        <v>0</v>
      </c>
      <c r="AY178" s="6">
        <f t="shared" si="60"/>
        <v>0</v>
      </c>
      <c r="AZ178" s="6">
        <f t="shared" si="61"/>
        <v>0</v>
      </c>
      <c r="BA178" s="81">
        <f>テーブル505[[#This Row],[レート]]*テーブル505[[#This Row],[取引単位]]</f>
        <v>0</v>
      </c>
      <c r="BB178" s="6">
        <f t="shared" si="52"/>
        <v>0</v>
      </c>
    </row>
    <row r="179" spans="21:54" x14ac:dyDescent="0.3">
      <c r="U179" s="5">
        <f t="shared" si="53"/>
        <v>0</v>
      </c>
      <c r="V179" s="3">
        <f>IF(テーブル501[[#This Row],[レート]]=0,0,$E$7)</f>
        <v>0</v>
      </c>
      <c r="W179" s="6">
        <f t="shared" si="46"/>
        <v>0</v>
      </c>
      <c r="X179" s="6">
        <f t="shared" si="47"/>
        <v>0</v>
      </c>
      <c r="Y179" s="81">
        <f>テーブル501[[#This Row],[レート]]*テーブル501[[#This Row],[取引単位]]</f>
        <v>0</v>
      </c>
      <c r="Z179" s="6">
        <f t="shared" si="48"/>
        <v>0</v>
      </c>
      <c r="AB179" s="5">
        <f t="shared" si="62"/>
        <v>0</v>
      </c>
      <c r="AC179" s="3">
        <f>IF(テーブル502[[#This Row],[レート]]=0,0,$F$7)</f>
        <v>0</v>
      </c>
      <c r="AD179" s="6">
        <f t="shared" si="54"/>
        <v>0</v>
      </c>
      <c r="AE179" s="6">
        <f t="shared" si="55"/>
        <v>0</v>
      </c>
      <c r="AF179" s="81">
        <f>テーブル502[[#This Row],[レート]]*テーブル502[[#This Row],[取引単位]]</f>
        <v>0</v>
      </c>
      <c r="AG179" s="6">
        <f t="shared" si="49"/>
        <v>0</v>
      </c>
      <c r="AI179" s="5">
        <f t="shared" si="63"/>
        <v>0</v>
      </c>
      <c r="AJ179" s="3">
        <f>IF(テーブル503[[#This Row],[レート]]=0,0,$G$7)</f>
        <v>0</v>
      </c>
      <c r="AK179" s="6">
        <f t="shared" si="56"/>
        <v>0</v>
      </c>
      <c r="AL179" s="6">
        <f t="shared" si="57"/>
        <v>0</v>
      </c>
      <c r="AM179" s="81">
        <f>テーブル503[[#This Row],[レート]]*テーブル503[[#This Row],[取引単位]]</f>
        <v>0</v>
      </c>
      <c r="AN179" s="6">
        <f t="shared" si="50"/>
        <v>0</v>
      </c>
      <c r="AP179" s="5">
        <f t="shared" si="64"/>
        <v>0</v>
      </c>
      <c r="AQ179" s="3">
        <f>IF(テーブル504[[#This Row],[レート]]=0,0,$H$7)</f>
        <v>0</v>
      </c>
      <c r="AR179" s="6">
        <f t="shared" si="58"/>
        <v>0</v>
      </c>
      <c r="AS179" s="6">
        <f t="shared" si="59"/>
        <v>0</v>
      </c>
      <c r="AT179" s="81">
        <f>テーブル504[[#This Row],[レート]]*テーブル504[[#This Row],[取引単位]]</f>
        <v>0</v>
      </c>
      <c r="AU179" s="6">
        <f t="shared" si="51"/>
        <v>0</v>
      </c>
      <c r="AW179" s="5">
        <f t="shared" si="65"/>
        <v>0</v>
      </c>
      <c r="AX179" s="3">
        <f>IF(テーブル505[[#This Row],[レート]]=0,0,$I$7)</f>
        <v>0</v>
      </c>
      <c r="AY179" s="6">
        <f t="shared" si="60"/>
        <v>0</v>
      </c>
      <c r="AZ179" s="6">
        <f t="shared" si="61"/>
        <v>0</v>
      </c>
      <c r="BA179" s="81">
        <f>テーブル505[[#This Row],[レート]]*テーブル505[[#This Row],[取引単位]]</f>
        <v>0</v>
      </c>
      <c r="BB179" s="6">
        <f t="shared" si="52"/>
        <v>0</v>
      </c>
    </row>
    <row r="180" spans="21:54" x14ac:dyDescent="0.3">
      <c r="U180" s="5">
        <f t="shared" si="53"/>
        <v>0</v>
      </c>
      <c r="V180" s="3">
        <f>IF(テーブル501[[#This Row],[レート]]=0,0,$E$7)</f>
        <v>0</v>
      </c>
      <c r="W180" s="6">
        <f t="shared" si="46"/>
        <v>0</v>
      </c>
      <c r="X180" s="6">
        <f t="shared" si="47"/>
        <v>0</v>
      </c>
      <c r="Y180" s="81">
        <f>テーブル501[[#This Row],[レート]]*テーブル501[[#This Row],[取引単位]]</f>
        <v>0</v>
      </c>
      <c r="Z180" s="6">
        <f t="shared" si="48"/>
        <v>0</v>
      </c>
      <c r="AB180" s="5">
        <f t="shared" si="62"/>
        <v>0</v>
      </c>
      <c r="AC180" s="3">
        <f>IF(テーブル502[[#This Row],[レート]]=0,0,$F$7)</f>
        <v>0</v>
      </c>
      <c r="AD180" s="6">
        <f t="shared" si="54"/>
        <v>0</v>
      </c>
      <c r="AE180" s="6">
        <f t="shared" si="55"/>
        <v>0</v>
      </c>
      <c r="AF180" s="81">
        <f>テーブル502[[#This Row],[レート]]*テーブル502[[#This Row],[取引単位]]</f>
        <v>0</v>
      </c>
      <c r="AG180" s="6">
        <f t="shared" si="49"/>
        <v>0</v>
      </c>
      <c r="AI180" s="5">
        <f t="shared" si="63"/>
        <v>0</v>
      </c>
      <c r="AJ180" s="3">
        <f>IF(テーブル503[[#This Row],[レート]]=0,0,$G$7)</f>
        <v>0</v>
      </c>
      <c r="AK180" s="6">
        <f t="shared" si="56"/>
        <v>0</v>
      </c>
      <c r="AL180" s="6">
        <f t="shared" si="57"/>
        <v>0</v>
      </c>
      <c r="AM180" s="81">
        <f>テーブル503[[#This Row],[レート]]*テーブル503[[#This Row],[取引単位]]</f>
        <v>0</v>
      </c>
      <c r="AN180" s="6">
        <f t="shared" si="50"/>
        <v>0</v>
      </c>
      <c r="AP180" s="5">
        <f t="shared" si="64"/>
        <v>0</v>
      </c>
      <c r="AQ180" s="3">
        <f>IF(テーブル504[[#This Row],[レート]]=0,0,$H$7)</f>
        <v>0</v>
      </c>
      <c r="AR180" s="6">
        <f t="shared" si="58"/>
        <v>0</v>
      </c>
      <c r="AS180" s="6">
        <f t="shared" si="59"/>
        <v>0</v>
      </c>
      <c r="AT180" s="81">
        <f>テーブル504[[#This Row],[レート]]*テーブル504[[#This Row],[取引単位]]</f>
        <v>0</v>
      </c>
      <c r="AU180" s="6">
        <f t="shared" si="51"/>
        <v>0</v>
      </c>
      <c r="AW180" s="5">
        <f t="shared" si="65"/>
        <v>0</v>
      </c>
      <c r="AX180" s="3">
        <f>IF(テーブル505[[#This Row],[レート]]=0,0,$I$7)</f>
        <v>0</v>
      </c>
      <c r="AY180" s="6">
        <f t="shared" si="60"/>
        <v>0</v>
      </c>
      <c r="AZ180" s="6">
        <f t="shared" si="61"/>
        <v>0</v>
      </c>
      <c r="BA180" s="81">
        <f>テーブル505[[#This Row],[レート]]*テーブル505[[#This Row],[取引単位]]</f>
        <v>0</v>
      </c>
      <c r="BB180" s="6">
        <f t="shared" si="52"/>
        <v>0</v>
      </c>
    </row>
    <row r="181" spans="21:54" x14ac:dyDescent="0.3">
      <c r="U181" s="5">
        <f t="shared" si="53"/>
        <v>0</v>
      </c>
      <c r="V181" s="3">
        <f>IF(テーブル501[[#This Row],[レート]]=0,0,$E$7)</f>
        <v>0</v>
      </c>
      <c r="W181" s="6">
        <f t="shared" si="46"/>
        <v>0</v>
      </c>
      <c r="X181" s="6">
        <f t="shared" si="47"/>
        <v>0</v>
      </c>
      <c r="Y181" s="81">
        <f>テーブル501[[#This Row],[レート]]*テーブル501[[#This Row],[取引単位]]</f>
        <v>0</v>
      </c>
      <c r="Z181" s="6">
        <f t="shared" si="48"/>
        <v>0</v>
      </c>
      <c r="AB181" s="5">
        <f t="shared" si="62"/>
        <v>0</v>
      </c>
      <c r="AC181" s="3">
        <f>IF(テーブル502[[#This Row],[レート]]=0,0,$F$7)</f>
        <v>0</v>
      </c>
      <c r="AD181" s="6">
        <f t="shared" si="54"/>
        <v>0</v>
      </c>
      <c r="AE181" s="6">
        <f t="shared" si="55"/>
        <v>0</v>
      </c>
      <c r="AF181" s="81">
        <f>テーブル502[[#This Row],[レート]]*テーブル502[[#This Row],[取引単位]]</f>
        <v>0</v>
      </c>
      <c r="AG181" s="6">
        <f t="shared" si="49"/>
        <v>0</v>
      </c>
      <c r="AI181" s="5">
        <f t="shared" si="63"/>
        <v>0</v>
      </c>
      <c r="AJ181" s="3">
        <f>IF(テーブル503[[#This Row],[レート]]=0,0,$G$7)</f>
        <v>0</v>
      </c>
      <c r="AK181" s="6">
        <f t="shared" si="56"/>
        <v>0</v>
      </c>
      <c r="AL181" s="6">
        <f t="shared" si="57"/>
        <v>0</v>
      </c>
      <c r="AM181" s="81">
        <f>テーブル503[[#This Row],[レート]]*テーブル503[[#This Row],[取引単位]]</f>
        <v>0</v>
      </c>
      <c r="AN181" s="6">
        <f t="shared" si="50"/>
        <v>0</v>
      </c>
      <c r="AP181" s="5">
        <f t="shared" si="64"/>
        <v>0</v>
      </c>
      <c r="AQ181" s="3">
        <f>IF(テーブル504[[#This Row],[レート]]=0,0,$H$7)</f>
        <v>0</v>
      </c>
      <c r="AR181" s="6">
        <f t="shared" si="58"/>
        <v>0</v>
      </c>
      <c r="AS181" s="6">
        <f t="shared" si="59"/>
        <v>0</v>
      </c>
      <c r="AT181" s="81">
        <f>テーブル504[[#This Row],[レート]]*テーブル504[[#This Row],[取引単位]]</f>
        <v>0</v>
      </c>
      <c r="AU181" s="6">
        <f t="shared" si="51"/>
        <v>0</v>
      </c>
      <c r="AW181" s="5">
        <f t="shared" si="65"/>
        <v>0</v>
      </c>
      <c r="AX181" s="3">
        <f>IF(テーブル505[[#This Row],[レート]]=0,0,$I$7)</f>
        <v>0</v>
      </c>
      <c r="AY181" s="6">
        <f t="shared" si="60"/>
        <v>0</v>
      </c>
      <c r="AZ181" s="6">
        <f t="shared" si="61"/>
        <v>0</v>
      </c>
      <c r="BA181" s="81">
        <f>テーブル505[[#This Row],[レート]]*テーブル505[[#This Row],[取引単位]]</f>
        <v>0</v>
      </c>
      <c r="BB181" s="6">
        <f t="shared" si="52"/>
        <v>0</v>
      </c>
    </row>
    <row r="182" spans="21:54" x14ac:dyDescent="0.3">
      <c r="U182" s="5">
        <f t="shared" si="53"/>
        <v>0</v>
      </c>
      <c r="V182" s="3">
        <f>IF(テーブル501[[#This Row],[レート]]=0,0,$E$7)</f>
        <v>0</v>
      </c>
      <c r="W182" s="6">
        <f t="shared" si="46"/>
        <v>0</v>
      </c>
      <c r="X182" s="6">
        <f t="shared" si="47"/>
        <v>0</v>
      </c>
      <c r="Y182" s="81">
        <f>テーブル501[[#This Row],[レート]]*テーブル501[[#This Row],[取引単位]]</f>
        <v>0</v>
      </c>
      <c r="Z182" s="6">
        <f t="shared" si="48"/>
        <v>0</v>
      </c>
      <c r="AB182" s="5">
        <f t="shared" si="62"/>
        <v>0</v>
      </c>
      <c r="AC182" s="3">
        <f>IF(テーブル502[[#This Row],[レート]]=0,0,$F$7)</f>
        <v>0</v>
      </c>
      <c r="AD182" s="6">
        <f t="shared" si="54"/>
        <v>0</v>
      </c>
      <c r="AE182" s="6">
        <f t="shared" si="55"/>
        <v>0</v>
      </c>
      <c r="AF182" s="81">
        <f>テーブル502[[#This Row],[レート]]*テーブル502[[#This Row],[取引単位]]</f>
        <v>0</v>
      </c>
      <c r="AG182" s="6">
        <f t="shared" si="49"/>
        <v>0</v>
      </c>
      <c r="AI182" s="5">
        <f t="shared" si="63"/>
        <v>0</v>
      </c>
      <c r="AJ182" s="3">
        <f>IF(テーブル503[[#This Row],[レート]]=0,0,$G$7)</f>
        <v>0</v>
      </c>
      <c r="AK182" s="6">
        <f t="shared" si="56"/>
        <v>0</v>
      </c>
      <c r="AL182" s="6">
        <f t="shared" si="57"/>
        <v>0</v>
      </c>
      <c r="AM182" s="81">
        <f>テーブル503[[#This Row],[レート]]*テーブル503[[#This Row],[取引単位]]</f>
        <v>0</v>
      </c>
      <c r="AN182" s="6">
        <f t="shared" si="50"/>
        <v>0</v>
      </c>
      <c r="AP182" s="5">
        <f t="shared" si="64"/>
        <v>0</v>
      </c>
      <c r="AQ182" s="3">
        <f>IF(テーブル504[[#This Row],[レート]]=0,0,$H$7)</f>
        <v>0</v>
      </c>
      <c r="AR182" s="6">
        <f t="shared" si="58"/>
        <v>0</v>
      </c>
      <c r="AS182" s="6">
        <f t="shared" si="59"/>
        <v>0</v>
      </c>
      <c r="AT182" s="81">
        <f>テーブル504[[#This Row],[レート]]*テーブル504[[#This Row],[取引単位]]</f>
        <v>0</v>
      </c>
      <c r="AU182" s="6">
        <f t="shared" si="51"/>
        <v>0</v>
      </c>
      <c r="AW182" s="5">
        <f t="shared" si="65"/>
        <v>0</v>
      </c>
      <c r="AX182" s="3">
        <f>IF(テーブル505[[#This Row],[レート]]=0,0,$I$7)</f>
        <v>0</v>
      </c>
      <c r="AY182" s="6">
        <f t="shared" si="60"/>
        <v>0</v>
      </c>
      <c r="AZ182" s="6">
        <f t="shared" si="61"/>
        <v>0</v>
      </c>
      <c r="BA182" s="81">
        <f>テーブル505[[#This Row],[レート]]*テーブル505[[#This Row],[取引単位]]</f>
        <v>0</v>
      </c>
      <c r="BB182" s="6">
        <f t="shared" si="52"/>
        <v>0</v>
      </c>
    </row>
    <row r="183" spans="21:54" x14ac:dyDescent="0.3">
      <c r="U183" s="5">
        <f t="shared" si="53"/>
        <v>0</v>
      </c>
      <c r="V183" s="3">
        <f>IF(テーブル501[[#This Row],[レート]]=0,0,$E$7)</f>
        <v>0</v>
      </c>
      <c r="W183" s="6">
        <f t="shared" si="46"/>
        <v>0</v>
      </c>
      <c r="X183" s="6">
        <f t="shared" si="47"/>
        <v>0</v>
      </c>
      <c r="Y183" s="81">
        <f>テーブル501[[#This Row],[レート]]*テーブル501[[#This Row],[取引単位]]</f>
        <v>0</v>
      </c>
      <c r="Z183" s="6">
        <f t="shared" si="48"/>
        <v>0</v>
      </c>
      <c r="AB183" s="5">
        <f t="shared" si="62"/>
        <v>0</v>
      </c>
      <c r="AC183" s="3">
        <f>IF(テーブル502[[#This Row],[レート]]=0,0,$F$7)</f>
        <v>0</v>
      </c>
      <c r="AD183" s="6">
        <f t="shared" si="54"/>
        <v>0</v>
      </c>
      <c r="AE183" s="6">
        <f t="shared" si="55"/>
        <v>0</v>
      </c>
      <c r="AF183" s="81">
        <f>テーブル502[[#This Row],[レート]]*テーブル502[[#This Row],[取引単位]]</f>
        <v>0</v>
      </c>
      <c r="AG183" s="6">
        <f t="shared" si="49"/>
        <v>0</v>
      </c>
      <c r="AI183" s="5">
        <f t="shared" si="63"/>
        <v>0</v>
      </c>
      <c r="AJ183" s="3">
        <f>IF(テーブル503[[#This Row],[レート]]=0,0,$G$7)</f>
        <v>0</v>
      </c>
      <c r="AK183" s="6">
        <f t="shared" si="56"/>
        <v>0</v>
      </c>
      <c r="AL183" s="6">
        <f t="shared" si="57"/>
        <v>0</v>
      </c>
      <c r="AM183" s="81">
        <f>テーブル503[[#This Row],[レート]]*テーブル503[[#This Row],[取引単位]]</f>
        <v>0</v>
      </c>
      <c r="AN183" s="6">
        <f t="shared" si="50"/>
        <v>0</v>
      </c>
      <c r="AP183" s="5">
        <f t="shared" si="64"/>
        <v>0</v>
      </c>
      <c r="AQ183" s="3">
        <f>IF(テーブル504[[#This Row],[レート]]=0,0,$H$7)</f>
        <v>0</v>
      </c>
      <c r="AR183" s="6">
        <f t="shared" si="58"/>
        <v>0</v>
      </c>
      <c r="AS183" s="6">
        <f t="shared" si="59"/>
        <v>0</v>
      </c>
      <c r="AT183" s="81">
        <f>テーブル504[[#This Row],[レート]]*テーブル504[[#This Row],[取引単位]]</f>
        <v>0</v>
      </c>
      <c r="AU183" s="6">
        <f t="shared" si="51"/>
        <v>0</v>
      </c>
      <c r="AW183" s="5">
        <f t="shared" si="65"/>
        <v>0</v>
      </c>
      <c r="AX183" s="3">
        <f>IF(テーブル505[[#This Row],[レート]]=0,0,$I$7)</f>
        <v>0</v>
      </c>
      <c r="AY183" s="6">
        <f t="shared" si="60"/>
        <v>0</v>
      </c>
      <c r="AZ183" s="6">
        <f t="shared" si="61"/>
        <v>0</v>
      </c>
      <c r="BA183" s="81">
        <f>テーブル505[[#This Row],[レート]]*テーブル505[[#This Row],[取引単位]]</f>
        <v>0</v>
      </c>
      <c r="BB183" s="6">
        <f t="shared" si="52"/>
        <v>0</v>
      </c>
    </row>
    <row r="184" spans="21:54" x14ac:dyDescent="0.3">
      <c r="U184" s="5">
        <f t="shared" si="53"/>
        <v>0</v>
      </c>
      <c r="V184" s="3">
        <f>IF(テーブル501[[#This Row],[レート]]=0,0,$E$7)</f>
        <v>0</v>
      </c>
      <c r="W184" s="6">
        <f t="shared" si="46"/>
        <v>0</v>
      </c>
      <c r="X184" s="6">
        <f t="shared" si="47"/>
        <v>0</v>
      </c>
      <c r="Y184" s="81">
        <f>テーブル501[[#This Row],[レート]]*テーブル501[[#This Row],[取引単位]]</f>
        <v>0</v>
      </c>
      <c r="Z184" s="6">
        <f t="shared" si="48"/>
        <v>0</v>
      </c>
      <c r="AB184" s="5">
        <f t="shared" si="62"/>
        <v>0</v>
      </c>
      <c r="AC184" s="3">
        <f>IF(テーブル502[[#This Row],[レート]]=0,0,$F$7)</f>
        <v>0</v>
      </c>
      <c r="AD184" s="6">
        <f t="shared" si="54"/>
        <v>0</v>
      </c>
      <c r="AE184" s="6">
        <f t="shared" si="55"/>
        <v>0</v>
      </c>
      <c r="AF184" s="81">
        <f>テーブル502[[#This Row],[レート]]*テーブル502[[#This Row],[取引単位]]</f>
        <v>0</v>
      </c>
      <c r="AG184" s="6">
        <f t="shared" si="49"/>
        <v>0</v>
      </c>
      <c r="AI184" s="5">
        <f t="shared" si="63"/>
        <v>0</v>
      </c>
      <c r="AJ184" s="3">
        <f>IF(テーブル503[[#This Row],[レート]]=0,0,$G$7)</f>
        <v>0</v>
      </c>
      <c r="AK184" s="6">
        <f t="shared" si="56"/>
        <v>0</v>
      </c>
      <c r="AL184" s="6">
        <f t="shared" si="57"/>
        <v>0</v>
      </c>
      <c r="AM184" s="81">
        <f>テーブル503[[#This Row],[レート]]*テーブル503[[#This Row],[取引単位]]</f>
        <v>0</v>
      </c>
      <c r="AN184" s="6">
        <f t="shared" si="50"/>
        <v>0</v>
      </c>
      <c r="AP184" s="5">
        <f t="shared" si="64"/>
        <v>0</v>
      </c>
      <c r="AQ184" s="3">
        <f>IF(テーブル504[[#This Row],[レート]]=0,0,$H$7)</f>
        <v>0</v>
      </c>
      <c r="AR184" s="6">
        <f t="shared" si="58"/>
        <v>0</v>
      </c>
      <c r="AS184" s="6">
        <f t="shared" si="59"/>
        <v>0</v>
      </c>
      <c r="AT184" s="81">
        <f>テーブル504[[#This Row],[レート]]*テーブル504[[#This Row],[取引単位]]</f>
        <v>0</v>
      </c>
      <c r="AU184" s="6">
        <f t="shared" si="51"/>
        <v>0</v>
      </c>
      <c r="AW184" s="5">
        <f t="shared" si="65"/>
        <v>0</v>
      </c>
      <c r="AX184" s="3">
        <f>IF(テーブル505[[#This Row],[レート]]=0,0,$I$7)</f>
        <v>0</v>
      </c>
      <c r="AY184" s="6">
        <f t="shared" si="60"/>
        <v>0</v>
      </c>
      <c r="AZ184" s="6">
        <f t="shared" si="61"/>
        <v>0</v>
      </c>
      <c r="BA184" s="81">
        <f>テーブル505[[#This Row],[レート]]*テーブル505[[#This Row],[取引単位]]</f>
        <v>0</v>
      </c>
      <c r="BB184" s="6">
        <f t="shared" si="52"/>
        <v>0</v>
      </c>
    </row>
    <row r="185" spans="21:54" x14ac:dyDescent="0.3">
      <c r="U185" s="5">
        <f t="shared" si="53"/>
        <v>0</v>
      </c>
      <c r="V185" s="3">
        <f>IF(テーブル501[[#This Row],[レート]]=0,0,$E$7)</f>
        <v>0</v>
      </c>
      <c r="W185" s="6">
        <f t="shared" si="46"/>
        <v>0</v>
      </c>
      <c r="X185" s="6">
        <f t="shared" si="47"/>
        <v>0</v>
      </c>
      <c r="Y185" s="81">
        <f>テーブル501[[#This Row],[レート]]*テーブル501[[#This Row],[取引単位]]</f>
        <v>0</v>
      </c>
      <c r="Z185" s="6">
        <f t="shared" si="48"/>
        <v>0</v>
      </c>
      <c r="AB185" s="5">
        <f t="shared" si="62"/>
        <v>0</v>
      </c>
      <c r="AC185" s="3">
        <f>IF(テーブル502[[#This Row],[レート]]=0,0,$F$7)</f>
        <v>0</v>
      </c>
      <c r="AD185" s="6">
        <f t="shared" si="54"/>
        <v>0</v>
      </c>
      <c r="AE185" s="6">
        <f t="shared" si="55"/>
        <v>0</v>
      </c>
      <c r="AF185" s="81">
        <f>テーブル502[[#This Row],[レート]]*テーブル502[[#This Row],[取引単位]]</f>
        <v>0</v>
      </c>
      <c r="AG185" s="6">
        <f t="shared" si="49"/>
        <v>0</v>
      </c>
      <c r="AI185" s="5">
        <f t="shared" si="63"/>
        <v>0</v>
      </c>
      <c r="AJ185" s="3">
        <f>IF(テーブル503[[#This Row],[レート]]=0,0,$G$7)</f>
        <v>0</v>
      </c>
      <c r="AK185" s="6">
        <f t="shared" si="56"/>
        <v>0</v>
      </c>
      <c r="AL185" s="6">
        <f t="shared" si="57"/>
        <v>0</v>
      </c>
      <c r="AM185" s="81">
        <f>テーブル503[[#This Row],[レート]]*テーブル503[[#This Row],[取引単位]]</f>
        <v>0</v>
      </c>
      <c r="AN185" s="6">
        <f t="shared" si="50"/>
        <v>0</v>
      </c>
      <c r="AP185" s="5">
        <f t="shared" si="64"/>
        <v>0</v>
      </c>
      <c r="AQ185" s="3">
        <f>IF(テーブル504[[#This Row],[レート]]=0,0,$H$7)</f>
        <v>0</v>
      </c>
      <c r="AR185" s="6">
        <f t="shared" si="58"/>
        <v>0</v>
      </c>
      <c r="AS185" s="6">
        <f t="shared" si="59"/>
        <v>0</v>
      </c>
      <c r="AT185" s="81">
        <f>テーブル504[[#This Row],[レート]]*テーブル504[[#This Row],[取引単位]]</f>
        <v>0</v>
      </c>
      <c r="AU185" s="6">
        <f t="shared" si="51"/>
        <v>0</v>
      </c>
      <c r="AW185" s="5">
        <f t="shared" si="65"/>
        <v>0</v>
      </c>
      <c r="AX185" s="3">
        <f>IF(テーブル505[[#This Row],[レート]]=0,0,$I$7)</f>
        <v>0</v>
      </c>
      <c r="AY185" s="6">
        <f t="shared" si="60"/>
        <v>0</v>
      </c>
      <c r="AZ185" s="6">
        <f t="shared" si="61"/>
        <v>0</v>
      </c>
      <c r="BA185" s="81">
        <f>テーブル505[[#This Row],[レート]]*テーブル505[[#This Row],[取引単位]]</f>
        <v>0</v>
      </c>
      <c r="BB185" s="6">
        <f t="shared" si="52"/>
        <v>0</v>
      </c>
    </row>
    <row r="186" spans="21:54" x14ac:dyDescent="0.3">
      <c r="U186" s="5">
        <f t="shared" si="53"/>
        <v>0</v>
      </c>
      <c r="V186" s="3">
        <f>IF(テーブル501[[#This Row],[レート]]=0,0,$E$7)</f>
        <v>0</v>
      </c>
      <c r="W186" s="6">
        <f t="shared" si="46"/>
        <v>0</v>
      </c>
      <c r="X186" s="6">
        <f t="shared" si="47"/>
        <v>0</v>
      </c>
      <c r="Y186" s="81">
        <f>テーブル501[[#This Row],[レート]]*テーブル501[[#This Row],[取引単位]]</f>
        <v>0</v>
      </c>
      <c r="Z186" s="6">
        <f t="shared" si="48"/>
        <v>0</v>
      </c>
      <c r="AB186" s="5">
        <f t="shared" si="62"/>
        <v>0</v>
      </c>
      <c r="AC186" s="3">
        <f>IF(テーブル502[[#This Row],[レート]]=0,0,$F$7)</f>
        <v>0</v>
      </c>
      <c r="AD186" s="6">
        <f t="shared" si="54"/>
        <v>0</v>
      </c>
      <c r="AE186" s="6">
        <f t="shared" si="55"/>
        <v>0</v>
      </c>
      <c r="AF186" s="81">
        <f>テーブル502[[#This Row],[レート]]*テーブル502[[#This Row],[取引単位]]</f>
        <v>0</v>
      </c>
      <c r="AG186" s="6">
        <f t="shared" si="49"/>
        <v>0</v>
      </c>
      <c r="AI186" s="5">
        <f t="shared" si="63"/>
        <v>0</v>
      </c>
      <c r="AJ186" s="3">
        <f>IF(テーブル503[[#This Row],[レート]]=0,0,$G$7)</f>
        <v>0</v>
      </c>
      <c r="AK186" s="6">
        <f t="shared" si="56"/>
        <v>0</v>
      </c>
      <c r="AL186" s="6">
        <f t="shared" si="57"/>
        <v>0</v>
      </c>
      <c r="AM186" s="81">
        <f>テーブル503[[#This Row],[レート]]*テーブル503[[#This Row],[取引単位]]</f>
        <v>0</v>
      </c>
      <c r="AN186" s="6">
        <f t="shared" si="50"/>
        <v>0</v>
      </c>
      <c r="AP186" s="5">
        <f t="shared" si="64"/>
        <v>0</v>
      </c>
      <c r="AQ186" s="3">
        <f>IF(テーブル504[[#This Row],[レート]]=0,0,$H$7)</f>
        <v>0</v>
      </c>
      <c r="AR186" s="6">
        <f t="shared" si="58"/>
        <v>0</v>
      </c>
      <c r="AS186" s="6">
        <f t="shared" si="59"/>
        <v>0</v>
      </c>
      <c r="AT186" s="81">
        <f>テーブル504[[#This Row],[レート]]*テーブル504[[#This Row],[取引単位]]</f>
        <v>0</v>
      </c>
      <c r="AU186" s="6">
        <f t="shared" si="51"/>
        <v>0</v>
      </c>
      <c r="AW186" s="5">
        <f t="shared" si="65"/>
        <v>0</v>
      </c>
      <c r="AX186" s="3">
        <f>IF(テーブル505[[#This Row],[レート]]=0,0,$I$7)</f>
        <v>0</v>
      </c>
      <c r="AY186" s="6">
        <f t="shared" si="60"/>
        <v>0</v>
      </c>
      <c r="AZ186" s="6">
        <f t="shared" si="61"/>
        <v>0</v>
      </c>
      <c r="BA186" s="81">
        <f>テーブル505[[#This Row],[レート]]*テーブル505[[#This Row],[取引単位]]</f>
        <v>0</v>
      </c>
      <c r="BB186" s="6">
        <f t="shared" si="52"/>
        <v>0</v>
      </c>
    </row>
    <row r="187" spans="21:54" x14ac:dyDescent="0.3">
      <c r="U187" s="5">
        <f t="shared" si="53"/>
        <v>0</v>
      </c>
      <c r="V187" s="3">
        <f>IF(テーブル501[[#This Row],[レート]]=0,0,$E$7)</f>
        <v>0</v>
      </c>
      <c r="W187" s="6">
        <f t="shared" si="46"/>
        <v>0</v>
      </c>
      <c r="X187" s="6">
        <f t="shared" si="47"/>
        <v>0</v>
      </c>
      <c r="Y187" s="81">
        <f>テーブル501[[#This Row],[レート]]*テーブル501[[#This Row],[取引単位]]</f>
        <v>0</v>
      </c>
      <c r="Z187" s="6">
        <f t="shared" si="48"/>
        <v>0</v>
      </c>
      <c r="AB187" s="5">
        <f t="shared" si="62"/>
        <v>0</v>
      </c>
      <c r="AC187" s="3">
        <f>IF(テーブル502[[#This Row],[レート]]=0,0,$F$7)</f>
        <v>0</v>
      </c>
      <c r="AD187" s="6">
        <f t="shared" si="54"/>
        <v>0</v>
      </c>
      <c r="AE187" s="6">
        <f t="shared" si="55"/>
        <v>0</v>
      </c>
      <c r="AF187" s="81">
        <f>テーブル502[[#This Row],[レート]]*テーブル502[[#This Row],[取引単位]]</f>
        <v>0</v>
      </c>
      <c r="AG187" s="6">
        <f t="shared" si="49"/>
        <v>0</v>
      </c>
      <c r="AI187" s="5">
        <f t="shared" si="63"/>
        <v>0</v>
      </c>
      <c r="AJ187" s="3">
        <f>IF(テーブル503[[#This Row],[レート]]=0,0,$G$7)</f>
        <v>0</v>
      </c>
      <c r="AK187" s="6">
        <f t="shared" si="56"/>
        <v>0</v>
      </c>
      <c r="AL187" s="6">
        <f t="shared" si="57"/>
        <v>0</v>
      </c>
      <c r="AM187" s="81">
        <f>テーブル503[[#This Row],[レート]]*テーブル503[[#This Row],[取引単位]]</f>
        <v>0</v>
      </c>
      <c r="AN187" s="6">
        <f t="shared" si="50"/>
        <v>0</v>
      </c>
      <c r="AP187" s="5">
        <f t="shared" si="64"/>
        <v>0</v>
      </c>
      <c r="AQ187" s="3">
        <f>IF(テーブル504[[#This Row],[レート]]=0,0,$H$7)</f>
        <v>0</v>
      </c>
      <c r="AR187" s="6">
        <f t="shared" si="58"/>
        <v>0</v>
      </c>
      <c r="AS187" s="6">
        <f t="shared" si="59"/>
        <v>0</v>
      </c>
      <c r="AT187" s="81">
        <f>テーブル504[[#This Row],[レート]]*テーブル504[[#This Row],[取引単位]]</f>
        <v>0</v>
      </c>
      <c r="AU187" s="6">
        <f t="shared" si="51"/>
        <v>0</v>
      </c>
      <c r="AW187" s="5">
        <f t="shared" si="65"/>
        <v>0</v>
      </c>
      <c r="AX187" s="3">
        <f>IF(テーブル505[[#This Row],[レート]]=0,0,$I$7)</f>
        <v>0</v>
      </c>
      <c r="AY187" s="6">
        <f t="shared" si="60"/>
        <v>0</v>
      </c>
      <c r="AZ187" s="6">
        <f t="shared" si="61"/>
        <v>0</v>
      </c>
      <c r="BA187" s="81">
        <f>テーブル505[[#This Row],[レート]]*テーブル505[[#This Row],[取引単位]]</f>
        <v>0</v>
      </c>
      <c r="BB187" s="6">
        <f t="shared" si="52"/>
        <v>0</v>
      </c>
    </row>
    <row r="188" spans="21:54" x14ac:dyDescent="0.3">
      <c r="U188" s="5">
        <f t="shared" si="53"/>
        <v>0</v>
      </c>
      <c r="V188" s="3">
        <f>IF(テーブル501[[#This Row],[レート]]=0,0,$E$7)</f>
        <v>0</v>
      </c>
      <c r="W188" s="6">
        <f t="shared" si="46"/>
        <v>0</v>
      </c>
      <c r="X188" s="6">
        <f t="shared" si="47"/>
        <v>0</v>
      </c>
      <c r="Y188" s="81">
        <f>テーブル501[[#This Row],[レート]]*テーブル501[[#This Row],[取引単位]]</f>
        <v>0</v>
      </c>
      <c r="Z188" s="6">
        <f t="shared" si="48"/>
        <v>0</v>
      </c>
      <c r="AB188" s="5">
        <f t="shared" si="62"/>
        <v>0</v>
      </c>
      <c r="AC188" s="3">
        <f>IF(テーブル502[[#This Row],[レート]]=0,0,$F$7)</f>
        <v>0</v>
      </c>
      <c r="AD188" s="6">
        <f t="shared" si="54"/>
        <v>0</v>
      </c>
      <c r="AE188" s="6">
        <f t="shared" si="55"/>
        <v>0</v>
      </c>
      <c r="AF188" s="81">
        <f>テーブル502[[#This Row],[レート]]*テーブル502[[#This Row],[取引単位]]</f>
        <v>0</v>
      </c>
      <c r="AG188" s="6">
        <f t="shared" si="49"/>
        <v>0</v>
      </c>
      <c r="AI188" s="5">
        <f t="shared" si="63"/>
        <v>0</v>
      </c>
      <c r="AJ188" s="3">
        <f>IF(テーブル503[[#This Row],[レート]]=0,0,$G$7)</f>
        <v>0</v>
      </c>
      <c r="AK188" s="6">
        <f t="shared" si="56"/>
        <v>0</v>
      </c>
      <c r="AL188" s="6">
        <f t="shared" si="57"/>
        <v>0</v>
      </c>
      <c r="AM188" s="81">
        <f>テーブル503[[#This Row],[レート]]*テーブル503[[#This Row],[取引単位]]</f>
        <v>0</v>
      </c>
      <c r="AN188" s="6">
        <f t="shared" si="50"/>
        <v>0</v>
      </c>
      <c r="AP188" s="5">
        <f t="shared" si="64"/>
        <v>0</v>
      </c>
      <c r="AQ188" s="3">
        <f>IF(テーブル504[[#This Row],[レート]]=0,0,$H$7)</f>
        <v>0</v>
      </c>
      <c r="AR188" s="6">
        <f t="shared" si="58"/>
        <v>0</v>
      </c>
      <c r="AS188" s="6">
        <f t="shared" si="59"/>
        <v>0</v>
      </c>
      <c r="AT188" s="81">
        <f>テーブル504[[#This Row],[レート]]*テーブル504[[#This Row],[取引単位]]</f>
        <v>0</v>
      </c>
      <c r="AU188" s="6">
        <f t="shared" si="51"/>
        <v>0</v>
      </c>
      <c r="AW188" s="5">
        <f t="shared" si="65"/>
        <v>0</v>
      </c>
      <c r="AX188" s="3">
        <f>IF(テーブル505[[#This Row],[レート]]=0,0,$I$7)</f>
        <v>0</v>
      </c>
      <c r="AY188" s="6">
        <f t="shared" si="60"/>
        <v>0</v>
      </c>
      <c r="AZ188" s="6">
        <f t="shared" si="61"/>
        <v>0</v>
      </c>
      <c r="BA188" s="81">
        <f>テーブル505[[#This Row],[レート]]*テーブル505[[#This Row],[取引単位]]</f>
        <v>0</v>
      </c>
      <c r="BB188" s="6">
        <f t="shared" si="52"/>
        <v>0</v>
      </c>
    </row>
    <row r="189" spans="21:54" x14ac:dyDescent="0.3">
      <c r="U189" s="5">
        <f t="shared" si="53"/>
        <v>0</v>
      </c>
      <c r="V189" s="3">
        <f>IF(テーブル501[[#This Row],[レート]]=0,0,$E$7)</f>
        <v>0</v>
      </c>
      <c r="W189" s="6">
        <f t="shared" si="46"/>
        <v>0</v>
      </c>
      <c r="X189" s="6">
        <f t="shared" si="47"/>
        <v>0</v>
      </c>
      <c r="Y189" s="81">
        <f>テーブル501[[#This Row],[レート]]*テーブル501[[#This Row],[取引単位]]</f>
        <v>0</v>
      </c>
      <c r="Z189" s="6">
        <f t="shared" si="48"/>
        <v>0</v>
      </c>
      <c r="AB189" s="5">
        <f t="shared" si="62"/>
        <v>0</v>
      </c>
      <c r="AC189" s="3">
        <f>IF(テーブル502[[#This Row],[レート]]=0,0,$F$7)</f>
        <v>0</v>
      </c>
      <c r="AD189" s="6">
        <f t="shared" si="54"/>
        <v>0</v>
      </c>
      <c r="AE189" s="6">
        <f t="shared" si="55"/>
        <v>0</v>
      </c>
      <c r="AF189" s="81">
        <f>テーブル502[[#This Row],[レート]]*テーブル502[[#This Row],[取引単位]]</f>
        <v>0</v>
      </c>
      <c r="AG189" s="6">
        <f t="shared" si="49"/>
        <v>0</v>
      </c>
      <c r="AI189" s="5">
        <f t="shared" si="63"/>
        <v>0</v>
      </c>
      <c r="AJ189" s="3">
        <f>IF(テーブル503[[#This Row],[レート]]=0,0,$G$7)</f>
        <v>0</v>
      </c>
      <c r="AK189" s="6">
        <f t="shared" si="56"/>
        <v>0</v>
      </c>
      <c r="AL189" s="6">
        <f t="shared" si="57"/>
        <v>0</v>
      </c>
      <c r="AM189" s="81">
        <f>テーブル503[[#This Row],[レート]]*テーブル503[[#This Row],[取引単位]]</f>
        <v>0</v>
      </c>
      <c r="AN189" s="6">
        <f t="shared" si="50"/>
        <v>0</v>
      </c>
      <c r="AP189" s="5">
        <f t="shared" si="64"/>
        <v>0</v>
      </c>
      <c r="AQ189" s="3">
        <f>IF(テーブル504[[#This Row],[レート]]=0,0,$H$7)</f>
        <v>0</v>
      </c>
      <c r="AR189" s="6">
        <f t="shared" si="58"/>
        <v>0</v>
      </c>
      <c r="AS189" s="6">
        <f t="shared" si="59"/>
        <v>0</v>
      </c>
      <c r="AT189" s="81">
        <f>テーブル504[[#This Row],[レート]]*テーブル504[[#This Row],[取引単位]]</f>
        <v>0</v>
      </c>
      <c r="AU189" s="6">
        <f t="shared" si="51"/>
        <v>0</v>
      </c>
      <c r="AW189" s="5">
        <f t="shared" si="65"/>
        <v>0</v>
      </c>
      <c r="AX189" s="3">
        <f>IF(テーブル505[[#This Row],[レート]]=0,0,$I$7)</f>
        <v>0</v>
      </c>
      <c r="AY189" s="6">
        <f t="shared" si="60"/>
        <v>0</v>
      </c>
      <c r="AZ189" s="6">
        <f t="shared" si="61"/>
        <v>0</v>
      </c>
      <c r="BA189" s="81">
        <f>テーブル505[[#This Row],[レート]]*テーブル505[[#This Row],[取引単位]]</f>
        <v>0</v>
      </c>
      <c r="BB189" s="6">
        <f t="shared" si="52"/>
        <v>0</v>
      </c>
    </row>
    <row r="190" spans="21:54" x14ac:dyDescent="0.3">
      <c r="U190" s="5">
        <f t="shared" si="53"/>
        <v>0</v>
      </c>
      <c r="V190" s="3">
        <f>IF(テーブル501[[#This Row],[レート]]=0,0,$E$7)</f>
        <v>0</v>
      </c>
      <c r="W190" s="6">
        <f t="shared" si="46"/>
        <v>0</v>
      </c>
      <c r="X190" s="6">
        <f t="shared" si="47"/>
        <v>0</v>
      </c>
      <c r="Y190" s="81">
        <f>テーブル501[[#This Row],[レート]]*テーブル501[[#This Row],[取引単位]]</f>
        <v>0</v>
      </c>
      <c r="Z190" s="6">
        <f t="shared" si="48"/>
        <v>0</v>
      </c>
      <c r="AB190" s="5">
        <f t="shared" si="62"/>
        <v>0</v>
      </c>
      <c r="AC190" s="3">
        <f>IF(テーブル502[[#This Row],[レート]]=0,0,$F$7)</f>
        <v>0</v>
      </c>
      <c r="AD190" s="6">
        <f t="shared" si="54"/>
        <v>0</v>
      </c>
      <c r="AE190" s="6">
        <f t="shared" si="55"/>
        <v>0</v>
      </c>
      <c r="AF190" s="81">
        <f>テーブル502[[#This Row],[レート]]*テーブル502[[#This Row],[取引単位]]</f>
        <v>0</v>
      </c>
      <c r="AG190" s="6">
        <f t="shared" si="49"/>
        <v>0</v>
      </c>
      <c r="AI190" s="5">
        <f t="shared" si="63"/>
        <v>0</v>
      </c>
      <c r="AJ190" s="3">
        <f>IF(テーブル503[[#This Row],[レート]]=0,0,$G$7)</f>
        <v>0</v>
      </c>
      <c r="AK190" s="6">
        <f t="shared" si="56"/>
        <v>0</v>
      </c>
      <c r="AL190" s="6">
        <f t="shared" si="57"/>
        <v>0</v>
      </c>
      <c r="AM190" s="81">
        <f>テーブル503[[#This Row],[レート]]*テーブル503[[#This Row],[取引単位]]</f>
        <v>0</v>
      </c>
      <c r="AN190" s="6">
        <f t="shared" si="50"/>
        <v>0</v>
      </c>
      <c r="AP190" s="5">
        <f t="shared" si="64"/>
        <v>0</v>
      </c>
      <c r="AQ190" s="3">
        <f>IF(テーブル504[[#This Row],[レート]]=0,0,$H$7)</f>
        <v>0</v>
      </c>
      <c r="AR190" s="6">
        <f t="shared" si="58"/>
        <v>0</v>
      </c>
      <c r="AS190" s="6">
        <f t="shared" si="59"/>
        <v>0</v>
      </c>
      <c r="AT190" s="81">
        <f>テーブル504[[#This Row],[レート]]*テーブル504[[#This Row],[取引単位]]</f>
        <v>0</v>
      </c>
      <c r="AU190" s="6">
        <f t="shared" si="51"/>
        <v>0</v>
      </c>
      <c r="AW190" s="5">
        <f t="shared" si="65"/>
        <v>0</v>
      </c>
      <c r="AX190" s="3">
        <f>IF(テーブル505[[#This Row],[レート]]=0,0,$I$7)</f>
        <v>0</v>
      </c>
      <c r="AY190" s="6">
        <f t="shared" si="60"/>
        <v>0</v>
      </c>
      <c r="AZ190" s="6">
        <f t="shared" si="61"/>
        <v>0</v>
      </c>
      <c r="BA190" s="81">
        <f>テーブル505[[#This Row],[レート]]*テーブル505[[#This Row],[取引単位]]</f>
        <v>0</v>
      </c>
      <c r="BB190" s="6">
        <f t="shared" si="52"/>
        <v>0</v>
      </c>
    </row>
    <row r="191" spans="21:54" x14ac:dyDescent="0.3">
      <c r="U191" s="5">
        <f t="shared" si="53"/>
        <v>0</v>
      </c>
      <c r="V191" s="3">
        <f>IF(テーブル501[[#This Row],[レート]]=0,0,$E$7)</f>
        <v>0</v>
      </c>
      <c r="W191" s="6">
        <f t="shared" si="46"/>
        <v>0</v>
      </c>
      <c r="X191" s="6">
        <f t="shared" si="47"/>
        <v>0</v>
      </c>
      <c r="Y191" s="81">
        <f>テーブル501[[#This Row],[レート]]*テーブル501[[#This Row],[取引単位]]</f>
        <v>0</v>
      </c>
      <c r="Z191" s="6">
        <f t="shared" si="48"/>
        <v>0</v>
      </c>
      <c r="AB191" s="5">
        <f t="shared" si="62"/>
        <v>0</v>
      </c>
      <c r="AC191" s="3">
        <f>IF(テーブル502[[#This Row],[レート]]=0,0,$F$7)</f>
        <v>0</v>
      </c>
      <c r="AD191" s="6">
        <f t="shared" si="54"/>
        <v>0</v>
      </c>
      <c r="AE191" s="6">
        <f t="shared" si="55"/>
        <v>0</v>
      </c>
      <c r="AF191" s="81">
        <f>テーブル502[[#This Row],[レート]]*テーブル502[[#This Row],[取引単位]]</f>
        <v>0</v>
      </c>
      <c r="AG191" s="6">
        <f t="shared" si="49"/>
        <v>0</v>
      </c>
      <c r="AI191" s="5">
        <f t="shared" si="63"/>
        <v>0</v>
      </c>
      <c r="AJ191" s="3">
        <f>IF(テーブル503[[#This Row],[レート]]=0,0,$G$7)</f>
        <v>0</v>
      </c>
      <c r="AK191" s="6">
        <f t="shared" si="56"/>
        <v>0</v>
      </c>
      <c r="AL191" s="6">
        <f t="shared" si="57"/>
        <v>0</v>
      </c>
      <c r="AM191" s="81">
        <f>テーブル503[[#This Row],[レート]]*テーブル503[[#This Row],[取引単位]]</f>
        <v>0</v>
      </c>
      <c r="AN191" s="6">
        <f t="shared" si="50"/>
        <v>0</v>
      </c>
      <c r="AP191" s="5">
        <f t="shared" si="64"/>
        <v>0</v>
      </c>
      <c r="AQ191" s="3">
        <f>IF(テーブル504[[#This Row],[レート]]=0,0,$H$7)</f>
        <v>0</v>
      </c>
      <c r="AR191" s="6">
        <f t="shared" si="58"/>
        <v>0</v>
      </c>
      <c r="AS191" s="6">
        <f t="shared" si="59"/>
        <v>0</v>
      </c>
      <c r="AT191" s="81">
        <f>テーブル504[[#This Row],[レート]]*テーブル504[[#This Row],[取引単位]]</f>
        <v>0</v>
      </c>
      <c r="AU191" s="6">
        <f t="shared" si="51"/>
        <v>0</v>
      </c>
      <c r="AW191" s="5">
        <f t="shared" si="65"/>
        <v>0</v>
      </c>
      <c r="AX191" s="3">
        <f>IF(テーブル505[[#This Row],[レート]]=0,0,$I$7)</f>
        <v>0</v>
      </c>
      <c r="AY191" s="6">
        <f t="shared" si="60"/>
        <v>0</v>
      </c>
      <c r="AZ191" s="6">
        <f t="shared" si="61"/>
        <v>0</v>
      </c>
      <c r="BA191" s="81">
        <f>テーブル505[[#This Row],[レート]]*テーブル505[[#This Row],[取引単位]]</f>
        <v>0</v>
      </c>
      <c r="BB191" s="6">
        <f t="shared" si="52"/>
        <v>0</v>
      </c>
    </row>
    <row r="192" spans="21:54" x14ac:dyDescent="0.3">
      <c r="U192" s="5">
        <f t="shared" si="53"/>
        <v>0</v>
      </c>
      <c r="V192" s="3">
        <f>IF(テーブル501[[#This Row],[レート]]=0,0,$E$7)</f>
        <v>0</v>
      </c>
      <c r="W192" s="6">
        <f t="shared" si="46"/>
        <v>0</v>
      </c>
      <c r="X192" s="6">
        <f t="shared" si="47"/>
        <v>0</v>
      </c>
      <c r="Y192" s="81">
        <f>テーブル501[[#This Row],[レート]]*テーブル501[[#This Row],[取引単位]]</f>
        <v>0</v>
      </c>
      <c r="Z192" s="6">
        <f t="shared" si="48"/>
        <v>0</v>
      </c>
      <c r="AB192" s="5">
        <f t="shared" si="62"/>
        <v>0</v>
      </c>
      <c r="AC192" s="3">
        <f>IF(テーブル502[[#This Row],[レート]]=0,0,$F$7)</f>
        <v>0</v>
      </c>
      <c r="AD192" s="6">
        <f t="shared" si="54"/>
        <v>0</v>
      </c>
      <c r="AE192" s="6">
        <f t="shared" si="55"/>
        <v>0</v>
      </c>
      <c r="AF192" s="81">
        <f>テーブル502[[#This Row],[レート]]*テーブル502[[#This Row],[取引単位]]</f>
        <v>0</v>
      </c>
      <c r="AG192" s="6">
        <f t="shared" si="49"/>
        <v>0</v>
      </c>
      <c r="AI192" s="5">
        <f t="shared" si="63"/>
        <v>0</v>
      </c>
      <c r="AJ192" s="3">
        <f>IF(テーブル503[[#This Row],[レート]]=0,0,$G$7)</f>
        <v>0</v>
      </c>
      <c r="AK192" s="6">
        <f t="shared" si="56"/>
        <v>0</v>
      </c>
      <c r="AL192" s="6">
        <f t="shared" si="57"/>
        <v>0</v>
      </c>
      <c r="AM192" s="81">
        <f>テーブル503[[#This Row],[レート]]*テーブル503[[#This Row],[取引単位]]</f>
        <v>0</v>
      </c>
      <c r="AN192" s="6">
        <f t="shared" si="50"/>
        <v>0</v>
      </c>
      <c r="AP192" s="5">
        <f t="shared" si="64"/>
        <v>0</v>
      </c>
      <c r="AQ192" s="3">
        <f>IF(テーブル504[[#This Row],[レート]]=0,0,$H$7)</f>
        <v>0</v>
      </c>
      <c r="AR192" s="6">
        <f t="shared" si="58"/>
        <v>0</v>
      </c>
      <c r="AS192" s="6">
        <f t="shared" si="59"/>
        <v>0</v>
      </c>
      <c r="AT192" s="81">
        <f>テーブル504[[#This Row],[レート]]*テーブル504[[#This Row],[取引単位]]</f>
        <v>0</v>
      </c>
      <c r="AU192" s="6">
        <f t="shared" si="51"/>
        <v>0</v>
      </c>
      <c r="AW192" s="5">
        <f t="shared" si="65"/>
        <v>0</v>
      </c>
      <c r="AX192" s="3">
        <f>IF(テーブル505[[#This Row],[レート]]=0,0,$I$7)</f>
        <v>0</v>
      </c>
      <c r="AY192" s="6">
        <f t="shared" si="60"/>
        <v>0</v>
      </c>
      <c r="AZ192" s="6">
        <f t="shared" si="61"/>
        <v>0</v>
      </c>
      <c r="BA192" s="81">
        <f>テーブル505[[#This Row],[レート]]*テーブル505[[#This Row],[取引単位]]</f>
        <v>0</v>
      </c>
      <c r="BB192" s="6">
        <f t="shared" si="52"/>
        <v>0</v>
      </c>
    </row>
    <row r="193" spans="21:54" x14ac:dyDescent="0.3">
      <c r="U193" s="5">
        <f t="shared" si="53"/>
        <v>0</v>
      </c>
      <c r="V193" s="3">
        <f>IF(テーブル501[[#This Row],[レート]]=0,0,$E$7)</f>
        <v>0</v>
      </c>
      <c r="W193" s="6">
        <f t="shared" si="46"/>
        <v>0</v>
      </c>
      <c r="X193" s="6">
        <f t="shared" si="47"/>
        <v>0</v>
      </c>
      <c r="Y193" s="81">
        <f>テーブル501[[#This Row],[レート]]*テーブル501[[#This Row],[取引単位]]</f>
        <v>0</v>
      </c>
      <c r="Z193" s="6">
        <f t="shared" si="48"/>
        <v>0</v>
      </c>
      <c r="AB193" s="5">
        <f t="shared" si="62"/>
        <v>0</v>
      </c>
      <c r="AC193" s="3">
        <f>IF(テーブル502[[#This Row],[レート]]=0,0,$F$7)</f>
        <v>0</v>
      </c>
      <c r="AD193" s="6">
        <f t="shared" si="54"/>
        <v>0</v>
      </c>
      <c r="AE193" s="6">
        <f t="shared" si="55"/>
        <v>0</v>
      </c>
      <c r="AF193" s="81">
        <f>テーブル502[[#This Row],[レート]]*テーブル502[[#This Row],[取引単位]]</f>
        <v>0</v>
      </c>
      <c r="AG193" s="6">
        <f t="shared" si="49"/>
        <v>0</v>
      </c>
      <c r="AI193" s="5">
        <f t="shared" si="63"/>
        <v>0</v>
      </c>
      <c r="AJ193" s="3">
        <f>IF(テーブル503[[#This Row],[レート]]=0,0,$G$7)</f>
        <v>0</v>
      </c>
      <c r="AK193" s="6">
        <f t="shared" si="56"/>
        <v>0</v>
      </c>
      <c r="AL193" s="6">
        <f t="shared" si="57"/>
        <v>0</v>
      </c>
      <c r="AM193" s="81">
        <f>テーブル503[[#This Row],[レート]]*テーブル503[[#This Row],[取引単位]]</f>
        <v>0</v>
      </c>
      <c r="AN193" s="6">
        <f t="shared" si="50"/>
        <v>0</v>
      </c>
      <c r="AP193" s="5">
        <f t="shared" si="64"/>
        <v>0</v>
      </c>
      <c r="AQ193" s="3">
        <f>IF(テーブル504[[#This Row],[レート]]=0,0,$H$7)</f>
        <v>0</v>
      </c>
      <c r="AR193" s="6">
        <f t="shared" si="58"/>
        <v>0</v>
      </c>
      <c r="AS193" s="6">
        <f t="shared" si="59"/>
        <v>0</v>
      </c>
      <c r="AT193" s="81">
        <f>テーブル504[[#This Row],[レート]]*テーブル504[[#This Row],[取引単位]]</f>
        <v>0</v>
      </c>
      <c r="AU193" s="6">
        <f t="shared" si="51"/>
        <v>0</v>
      </c>
      <c r="AW193" s="5">
        <f t="shared" si="65"/>
        <v>0</v>
      </c>
      <c r="AX193" s="3">
        <f>IF(テーブル505[[#This Row],[レート]]=0,0,$I$7)</f>
        <v>0</v>
      </c>
      <c r="AY193" s="6">
        <f t="shared" si="60"/>
        <v>0</v>
      </c>
      <c r="AZ193" s="6">
        <f t="shared" si="61"/>
        <v>0</v>
      </c>
      <c r="BA193" s="81">
        <f>テーブル505[[#This Row],[レート]]*テーブル505[[#This Row],[取引単位]]</f>
        <v>0</v>
      </c>
      <c r="BB193" s="6">
        <f t="shared" si="52"/>
        <v>0</v>
      </c>
    </row>
    <row r="194" spans="21:54" x14ac:dyDescent="0.3">
      <c r="U194" s="5">
        <f t="shared" si="53"/>
        <v>0</v>
      </c>
      <c r="V194" s="3">
        <f>IF(テーブル501[[#This Row],[レート]]=0,0,$E$7)</f>
        <v>0</v>
      </c>
      <c r="W194" s="6">
        <f t="shared" si="46"/>
        <v>0</v>
      </c>
      <c r="X194" s="6">
        <f t="shared" si="47"/>
        <v>0</v>
      </c>
      <c r="Y194" s="81">
        <f>テーブル501[[#This Row],[レート]]*テーブル501[[#This Row],[取引単位]]</f>
        <v>0</v>
      </c>
      <c r="Z194" s="6">
        <f t="shared" si="48"/>
        <v>0</v>
      </c>
      <c r="AB194" s="5">
        <f t="shared" si="62"/>
        <v>0</v>
      </c>
      <c r="AC194" s="3">
        <f>IF(テーブル502[[#This Row],[レート]]=0,0,$F$7)</f>
        <v>0</v>
      </c>
      <c r="AD194" s="6">
        <f t="shared" si="54"/>
        <v>0</v>
      </c>
      <c r="AE194" s="6">
        <f t="shared" si="55"/>
        <v>0</v>
      </c>
      <c r="AF194" s="81">
        <f>テーブル502[[#This Row],[レート]]*テーブル502[[#This Row],[取引単位]]</f>
        <v>0</v>
      </c>
      <c r="AG194" s="6">
        <f t="shared" si="49"/>
        <v>0</v>
      </c>
      <c r="AI194" s="5">
        <f t="shared" si="63"/>
        <v>0</v>
      </c>
      <c r="AJ194" s="3">
        <f>IF(テーブル503[[#This Row],[レート]]=0,0,$G$7)</f>
        <v>0</v>
      </c>
      <c r="AK194" s="6">
        <f t="shared" si="56"/>
        <v>0</v>
      </c>
      <c r="AL194" s="6">
        <f t="shared" si="57"/>
        <v>0</v>
      </c>
      <c r="AM194" s="81">
        <f>テーブル503[[#This Row],[レート]]*テーブル503[[#This Row],[取引単位]]</f>
        <v>0</v>
      </c>
      <c r="AN194" s="6">
        <f t="shared" si="50"/>
        <v>0</v>
      </c>
      <c r="AP194" s="5">
        <f t="shared" si="64"/>
        <v>0</v>
      </c>
      <c r="AQ194" s="3">
        <f>IF(テーブル504[[#This Row],[レート]]=0,0,$H$7)</f>
        <v>0</v>
      </c>
      <c r="AR194" s="6">
        <f t="shared" si="58"/>
        <v>0</v>
      </c>
      <c r="AS194" s="6">
        <f t="shared" si="59"/>
        <v>0</v>
      </c>
      <c r="AT194" s="81">
        <f>テーブル504[[#This Row],[レート]]*テーブル504[[#This Row],[取引単位]]</f>
        <v>0</v>
      </c>
      <c r="AU194" s="6">
        <f t="shared" si="51"/>
        <v>0</v>
      </c>
      <c r="AW194" s="5">
        <f t="shared" si="65"/>
        <v>0</v>
      </c>
      <c r="AX194" s="3">
        <f>IF(テーブル505[[#This Row],[レート]]=0,0,$I$7)</f>
        <v>0</v>
      </c>
      <c r="AY194" s="6">
        <f t="shared" si="60"/>
        <v>0</v>
      </c>
      <c r="AZ194" s="6">
        <f t="shared" si="61"/>
        <v>0</v>
      </c>
      <c r="BA194" s="81">
        <f>テーブル505[[#This Row],[レート]]*テーブル505[[#This Row],[取引単位]]</f>
        <v>0</v>
      </c>
      <c r="BB194" s="6">
        <f t="shared" si="52"/>
        <v>0</v>
      </c>
    </row>
    <row r="195" spans="21:54" x14ac:dyDescent="0.3">
      <c r="U195" s="5">
        <f t="shared" si="53"/>
        <v>0</v>
      </c>
      <c r="V195" s="3">
        <f>IF(テーブル501[[#This Row],[レート]]=0,0,$E$7)</f>
        <v>0</v>
      </c>
      <c r="W195" s="6">
        <f t="shared" ref="W195:W258" si="66">U195*V195/$P$17</f>
        <v>0</v>
      </c>
      <c r="X195" s="6">
        <f t="shared" ref="X195:X258" si="67">(U195-$E$9)*V195</f>
        <v>0</v>
      </c>
      <c r="Y195" s="81">
        <f>テーブル501[[#This Row],[レート]]*テーブル501[[#This Row],[取引単位]]</f>
        <v>0</v>
      </c>
      <c r="Z195" s="6">
        <f t="shared" ref="Z195:Z258" si="68">IF(U195&lt;$E$31,0,(U195-$E$31)*V195)</f>
        <v>0</v>
      </c>
      <c r="AB195" s="5">
        <f t="shared" si="62"/>
        <v>0</v>
      </c>
      <c r="AC195" s="3">
        <f>IF(テーブル502[[#This Row],[レート]]=0,0,$F$7)</f>
        <v>0</v>
      </c>
      <c r="AD195" s="6">
        <f t="shared" si="54"/>
        <v>0</v>
      </c>
      <c r="AE195" s="6">
        <f t="shared" si="55"/>
        <v>0</v>
      </c>
      <c r="AF195" s="81">
        <f>テーブル502[[#This Row],[レート]]*テーブル502[[#This Row],[取引単位]]</f>
        <v>0</v>
      </c>
      <c r="AG195" s="6">
        <f t="shared" ref="AG195:AG258" si="69">IF(AB195&lt;$E$31,0,(AB195-$E$31)*AC195)</f>
        <v>0</v>
      </c>
      <c r="AI195" s="5">
        <f t="shared" si="63"/>
        <v>0</v>
      </c>
      <c r="AJ195" s="3">
        <f>IF(テーブル503[[#This Row],[レート]]=0,0,$G$7)</f>
        <v>0</v>
      </c>
      <c r="AK195" s="6">
        <f t="shared" si="56"/>
        <v>0</v>
      </c>
      <c r="AL195" s="6">
        <f t="shared" si="57"/>
        <v>0</v>
      </c>
      <c r="AM195" s="81">
        <f>テーブル503[[#This Row],[レート]]*テーブル503[[#This Row],[取引単位]]</f>
        <v>0</v>
      </c>
      <c r="AN195" s="6">
        <f t="shared" ref="AN195:AN258" si="70">IF(AI195&lt;$E$31,0,(AI195-$E$31)*AJ195)</f>
        <v>0</v>
      </c>
      <c r="AP195" s="5">
        <f t="shared" si="64"/>
        <v>0</v>
      </c>
      <c r="AQ195" s="3">
        <f>IF(テーブル504[[#This Row],[レート]]=0,0,$H$7)</f>
        <v>0</v>
      </c>
      <c r="AR195" s="6">
        <f t="shared" si="58"/>
        <v>0</v>
      </c>
      <c r="AS195" s="6">
        <f t="shared" si="59"/>
        <v>0</v>
      </c>
      <c r="AT195" s="81">
        <f>テーブル504[[#This Row],[レート]]*テーブル504[[#This Row],[取引単位]]</f>
        <v>0</v>
      </c>
      <c r="AU195" s="6">
        <f t="shared" ref="AU195:AU258" si="71">IF(AP195&lt;$E$31,0,(AP195-$E$31)*AQ195)</f>
        <v>0</v>
      </c>
      <c r="AW195" s="5">
        <f t="shared" si="65"/>
        <v>0</v>
      </c>
      <c r="AX195" s="3">
        <f>IF(テーブル505[[#This Row],[レート]]=0,0,$I$7)</f>
        <v>0</v>
      </c>
      <c r="AY195" s="6">
        <f t="shared" si="60"/>
        <v>0</v>
      </c>
      <c r="AZ195" s="6">
        <f t="shared" si="61"/>
        <v>0</v>
      </c>
      <c r="BA195" s="81">
        <f>テーブル505[[#This Row],[レート]]*テーブル505[[#This Row],[取引単位]]</f>
        <v>0</v>
      </c>
      <c r="BB195" s="6">
        <f t="shared" ref="BB195:BB258" si="72">IF(AW195&lt;$E$31,0,(AW195-$E$31)*AX195)</f>
        <v>0</v>
      </c>
    </row>
    <row r="196" spans="21:54" x14ac:dyDescent="0.3">
      <c r="U196" s="5">
        <f t="shared" ref="U196:U259" si="73">IF(U195-$J$59&lt;$F$59,0,U195-$J$59)</f>
        <v>0</v>
      </c>
      <c r="V196" s="3">
        <f>IF(テーブル501[[#This Row],[レート]]=0,0,$E$7)</f>
        <v>0</v>
      </c>
      <c r="W196" s="6">
        <f t="shared" si="66"/>
        <v>0</v>
      </c>
      <c r="X196" s="6">
        <f t="shared" si="67"/>
        <v>0</v>
      </c>
      <c r="Y196" s="81">
        <f>テーブル501[[#This Row],[レート]]*テーブル501[[#This Row],[取引単位]]</f>
        <v>0</v>
      </c>
      <c r="Z196" s="6">
        <f t="shared" si="68"/>
        <v>0</v>
      </c>
      <c r="AB196" s="5">
        <f t="shared" si="62"/>
        <v>0</v>
      </c>
      <c r="AC196" s="3">
        <f>IF(テーブル502[[#This Row],[レート]]=0,0,$F$7)</f>
        <v>0</v>
      </c>
      <c r="AD196" s="6">
        <f t="shared" ref="AD196:AD259" si="74">AB196*AC196/$P$17</f>
        <v>0</v>
      </c>
      <c r="AE196" s="6">
        <f t="shared" ref="AE196:AE259" si="75">(AB196-$E$9)*AC196</f>
        <v>0</v>
      </c>
      <c r="AF196" s="81">
        <f>テーブル502[[#This Row],[レート]]*テーブル502[[#This Row],[取引単位]]</f>
        <v>0</v>
      </c>
      <c r="AG196" s="6">
        <f t="shared" si="69"/>
        <v>0</v>
      </c>
      <c r="AI196" s="5">
        <f t="shared" si="63"/>
        <v>0</v>
      </c>
      <c r="AJ196" s="3">
        <f>IF(テーブル503[[#This Row],[レート]]=0,0,$G$7)</f>
        <v>0</v>
      </c>
      <c r="AK196" s="6">
        <f t="shared" ref="AK196:AK259" si="76">AI196*AJ196/$P$17</f>
        <v>0</v>
      </c>
      <c r="AL196" s="6">
        <f t="shared" ref="AL196:AL259" si="77">(AI196-$E$9)*AJ196</f>
        <v>0</v>
      </c>
      <c r="AM196" s="81">
        <f>テーブル503[[#This Row],[レート]]*テーブル503[[#This Row],[取引単位]]</f>
        <v>0</v>
      </c>
      <c r="AN196" s="6">
        <f t="shared" si="70"/>
        <v>0</v>
      </c>
      <c r="AP196" s="5">
        <f t="shared" si="64"/>
        <v>0</v>
      </c>
      <c r="AQ196" s="3">
        <f>IF(テーブル504[[#This Row],[レート]]=0,0,$H$7)</f>
        <v>0</v>
      </c>
      <c r="AR196" s="6">
        <f t="shared" ref="AR196:AR259" si="78">AP196*AQ196/$P$17</f>
        <v>0</v>
      </c>
      <c r="AS196" s="6">
        <f t="shared" ref="AS196:AS259" si="79">(AP196-$E$9)*AQ196</f>
        <v>0</v>
      </c>
      <c r="AT196" s="81">
        <f>テーブル504[[#This Row],[レート]]*テーブル504[[#This Row],[取引単位]]</f>
        <v>0</v>
      </c>
      <c r="AU196" s="6">
        <f t="shared" si="71"/>
        <v>0</v>
      </c>
      <c r="AW196" s="5">
        <f t="shared" si="65"/>
        <v>0</v>
      </c>
      <c r="AX196" s="3">
        <f>IF(テーブル505[[#This Row],[レート]]=0,0,$I$7)</f>
        <v>0</v>
      </c>
      <c r="AY196" s="6">
        <f t="shared" ref="AY196:AY259" si="80">AW196*AX196/$P$17</f>
        <v>0</v>
      </c>
      <c r="AZ196" s="6">
        <f t="shared" ref="AZ196:AZ259" si="81">(AW196-$E$9)*AX196</f>
        <v>0</v>
      </c>
      <c r="BA196" s="81">
        <f>テーブル505[[#This Row],[レート]]*テーブル505[[#This Row],[取引単位]]</f>
        <v>0</v>
      </c>
      <c r="BB196" s="6">
        <f t="shared" si="72"/>
        <v>0</v>
      </c>
    </row>
    <row r="197" spans="21:54" x14ac:dyDescent="0.3">
      <c r="U197" s="5">
        <f t="shared" si="73"/>
        <v>0</v>
      </c>
      <c r="V197" s="3">
        <f>IF(テーブル501[[#This Row],[レート]]=0,0,$E$7)</f>
        <v>0</v>
      </c>
      <c r="W197" s="6">
        <f t="shared" si="66"/>
        <v>0</v>
      </c>
      <c r="X197" s="6">
        <f t="shared" si="67"/>
        <v>0</v>
      </c>
      <c r="Y197" s="81">
        <f>テーブル501[[#This Row],[レート]]*テーブル501[[#This Row],[取引単位]]</f>
        <v>0</v>
      </c>
      <c r="Z197" s="6">
        <f t="shared" si="68"/>
        <v>0</v>
      </c>
      <c r="AB197" s="5">
        <f t="shared" ref="AB197:AB260" si="82">IF(AB196-$J$58&lt;$F$58,0,AB196-$J$58)</f>
        <v>0</v>
      </c>
      <c r="AC197" s="3">
        <f>IF(テーブル502[[#This Row],[レート]]=0,0,$F$7)</f>
        <v>0</v>
      </c>
      <c r="AD197" s="6">
        <f t="shared" si="74"/>
        <v>0</v>
      </c>
      <c r="AE197" s="6">
        <f t="shared" si="75"/>
        <v>0</v>
      </c>
      <c r="AF197" s="81">
        <f>テーブル502[[#This Row],[レート]]*テーブル502[[#This Row],[取引単位]]</f>
        <v>0</v>
      </c>
      <c r="AG197" s="6">
        <f t="shared" si="69"/>
        <v>0</v>
      </c>
      <c r="AI197" s="5">
        <f t="shared" ref="AI197:AI260" si="83">IF(AI196-$J$57&lt;$F$57,0,AI196-$J$57)</f>
        <v>0</v>
      </c>
      <c r="AJ197" s="3">
        <f>IF(テーブル503[[#This Row],[レート]]=0,0,$G$7)</f>
        <v>0</v>
      </c>
      <c r="AK197" s="6">
        <f t="shared" si="76"/>
        <v>0</v>
      </c>
      <c r="AL197" s="6">
        <f t="shared" si="77"/>
        <v>0</v>
      </c>
      <c r="AM197" s="81">
        <f>テーブル503[[#This Row],[レート]]*テーブル503[[#This Row],[取引単位]]</f>
        <v>0</v>
      </c>
      <c r="AN197" s="6">
        <f t="shared" si="70"/>
        <v>0</v>
      </c>
      <c r="AP197" s="5">
        <f t="shared" ref="AP197:AP260" si="84">IF(AP196-$J$56&lt;$F$56,0,AP196-$J$56)</f>
        <v>0</v>
      </c>
      <c r="AQ197" s="3">
        <f>IF(テーブル504[[#This Row],[レート]]=0,0,$H$7)</f>
        <v>0</v>
      </c>
      <c r="AR197" s="6">
        <f t="shared" si="78"/>
        <v>0</v>
      </c>
      <c r="AS197" s="6">
        <f t="shared" si="79"/>
        <v>0</v>
      </c>
      <c r="AT197" s="81">
        <f>テーブル504[[#This Row],[レート]]*テーブル504[[#This Row],[取引単位]]</f>
        <v>0</v>
      </c>
      <c r="AU197" s="6">
        <f t="shared" si="71"/>
        <v>0</v>
      </c>
      <c r="AW197" s="5">
        <f t="shared" ref="AW197:AW260" si="85">IF(AW196-$J$55&lt;$F$55,0,AW196-$J$55)</f>
        <v>0</v>
      </c>
      <c r="AX197" s="3">
        <f>IF(テーブル505[[#This Row],[レート]]=0,0,$I$7)</f>
        <v>0</v>
      </c>
      <c r="AY197" s="6">
        <f t="shared" si="80"/>
        <v>0</v>
      </c>
      <c r="AZ197" s="6">
        <f t="shared" si="81"/>
        <v>0</v>
      </c>
      <c r="BA197" s="81">
        <f>テーブル505[[#This Row],[レート]]*テーブル505[[#This Row],[取引単位]]</f>
        <v>0</v>
      </c>
      <c r="BB197" s="6">
        <f t="shared" si="72"/>
        <v>0</v>
      </c>
    </row>
    <row r="198" spans="21:54" x14ac:dyDescent="0.3">
      <c r="U198" s="5">
        <f t="shared" si="73"/>
        <v>0</v>
      </c>
      <c r="V198" s="3">
        <f>IF(テーブル501[[#This Row],[レート]]=0,0,$E$7)</f>
        <v>0</v>
      </c>
      <c r="W198" s="6">
        <f t="shared" si="66"/>
        <v>0</v>
      </c>
      <c r="X198" s="6">
        <f t="shared" si="67"/>
        <v>0</v>
      </c>
      <c r="Y198" s="81">
        <f>テーブル501[[#This Row],[レート]]*テーブル501[[#This Row],[取引単位]]</f>
        <v>0</v>
      </c>
      <c r="Z198" s="6">
        <f t="shared" si="68"/>
        <v>0</v>
      </c>
      <c r="AB198" s="5">
        <f t="shared" si="82"/>
        <v>0</v>
      </c>
      <c r="AC198" s="3">
        <f>IF(テーブル502[[#This Row],[レート]]=0,0,$F$7)</f>
        <v>0</v>
      </c>
      <c r="AD198" s="6">
        <f t="shared" si="74"/>
        <v>0</v>
      </c>
      <c r="AE198" s="6">
        <f t="shared" si="75"/>
        <v>0</v>
      </c>
      <c r="AF198" s="81">
        <f>テーブル502[[#This Row],[レート]]*テーブル502[[#This Row],[取引単位]]</f>
        <v>0</v>
      </c>
      <c r="AG198" s="6">
        <f t="shared" si="69"/>
        <v>0</v>
      </c>
      <c r="AI198" s="5">
        <f t="shared" si="83"/>
        <v>0</v>
      </c>
      <c r="AJ198" s="3">
        <f>IF(テーブル503[[#This Row],[レート]]=0,0,$G$7)</f>
        <v>0</v>
      </c>
      <c r="AK198" s="6">
        <f t="shared" si="76"/>
        <v>0</v>
      </c>
      <c r="AL198" s="6">
        <f t="shared" si="77"/>
        <v>0</v>
      </c>
      <c r="AM198" s="81">
        <f>テーブル503[[#This Row],[レート]]*テーブル503[[#This Row],[取引単位]]</f>
        <v>0</v>
      </c>
      <c r="AN198" s="6">
        <f t="shared" si="70"/>
        <v>0</v>
      </c>
      <c r="AP198" s="5">
        <f t="shared" si="84"/>
        <v>0</v>
      </c>
      <c r="AQ198" s="3">
        <f>IF(テーブル504[[#This Row],[レート]]=0,0,$H$7)</f>
        <v>0</v>
      </c>
      <c r="AR198" s="6">
        <f t="shared" si="78"/>
        <v>0</v>
      </c>
      <c r="AS198" s="6">
        <f t="shared" si="79"/>
        <v>0</v>
      </c>
      <c r="AT198" s="81">
        <f>テーブル504[[#This Row],[レート]]*テーブル504[[#This Row],[取引単位]]</f>
        <v>0</v>
      </c>
      <c r="AU198" s="6">
        <f t="shared" si="71"/>
        <v>0</v>
      </c>
      <c r="AW198" s="5">
        <f t="shared" si="85"/>
        <v>0</v>
      </c>
      <c r="AX198" s="3">
        <f>IF(テーブル505[[#This Row],[レート]]=0,0,$I$7)</f>
        <v>0</v>
      </c>
      <c r="AY198" s="6">
        <f t="shared" si="80"/>
        <v>0</v>
      </c>
      <c r="AZ198" s="6">
        <f t="shared" si="81"/>
        <v>0</v>
      </c>
      <c r="BA198" s="81">
        <f>テーブル505[[#This Row],[レート]]*テーブル505[[#This Row],[取引単位]]</f>
        <v>0</v>
      </c>
      <c r="BB198" s="6">
        <f t="shared" si="72"/>
        <v>0</v>
      </c>
    </row>
    <row r="199" spans="21:54" x14ac:dyDescent="0.3">
      <c r="U199" s="5">
        <f t="shared" si="73"/>
        <v>0</v>
      </c>
      <c r="V199" s="3">
        <f>IF(テーブル501[[#This Row],[レート]]=0,0,$E$7)</f>
        <v>0</v>
      </c>
      <c r="W199" s="6">
        <f t="shared" si="66"/>
        <v>0</v>
      </c>
      <c r="X199" s="6">
        <f t="shared" si="67"/>
        <v>0</v>
      </c>
      <c r="Y199" s="81">
        <f>テーブル501[[#This Row],[レート]]*テーブル501[[#This Row],[取引単位]]</f>
        <v>0</v>
      </c>
      <c r="Z199" s="6">
        <f t="shared" si="68"/>
        <v>0</v>
      </c>
      <c r="AB199" s="5">
        <f t="shared" si="82"/>
        <v>0</v>
      </c>
      <c r="AC199" s="3">
        <f>IF(テーブル502[[#This Row],[レート]]=0,0,$F$7)</f>
        <v>0</v>
      </c>
      <c r="AD199" s="6">
        <f t="shared" si="74"/>
        <v>0</v>
      </c>
      <c r="AE199" s="6">
        <f t="shared" si="75"/>
        <v>0</v>
      </c>
      <c r="AF199" s="81">
        <f>テーブル502[[#This Row],[レート]]*テーブル502[[#This Row],[取引単位]]</f>
        <v>0</v>
      </c>
      <c r="AG199" s="6">
        <f t="shared" si="69"/>
        <v>0</v>
      </c>
      <c r="AI199" s="5">
        <f t="shared" si="83"/>
        <v>0</v>
      </c>
      <c r="AJ199" s="3">
        <f>IF(テーブル503[[#This Row],[レート]]=0,0,$G$7)</f>
        <v>0</v>
      </c>
      <c r="AK199" s="6">
        <f t="shared" si="76"/>
        <v>0</v>
      </c>
      <c r="AL199" s="6">
        <f t="shared" si="77"/>
        <v>0</v>
      </c>
      <c r="AM199" s="81">
        <f>テーブル503[[#This Row],[レート]]*テーブル503[[#This Row],[取引単位]]</f>
        <v>0</v>
      </c>
      <c r="AN199" s="6">
        <f t="shared" si="70"/>
        <v>0</v>
      </c>
      <c r="AP199" s="5">
        <f t="shared" si="84"/>
        <v>0</v>
      </c>
      <c r="AQ199" s="3">
        <f>IF(テーブル504[[#This Row],[レート]]=0,0,$H$7)</f>
        <v>0</v>
      </c>
      <c r="AR199" s="6">
        <f t="shared" si="78"/>
        <v>0</v>
      </c>
      <c r="AS199" s="6">
        <f t="shared" si="79"/>
        <v>0</v>
      </c>
      <c r="AT199" s="81">
        <f>テーブル504[[#This Row],[レート]]*テーブル504[[#This Row],[取引単位]]</f>
        <v>0</v>
      </c>
      <c r="AU199" s="6">
        <f t="shared" si="71"/>
        <v>0</v>
      </c>
      <c r="AW199" s="5">
        <f t="shared" si="85"/>
        <v>0</v>
      </c>
      <c r="AX199" s="3">
        <f>IF(テーブル505[[#This Row],[レート]]=0,0,$I$7)</f>
        <v>0</v>
      </c>
      <c r="AY199" s="6">
        <f t="shared" si="80"/>
        <v>0</v>
      </c>
      <c r="AZ199" s="6">
        <f t="shared" si="81"/>
        <v>0</v>
      </c>
      <c r="BA199" s="81">
        <f>テーブル505[[#This Row],[レート]]*テーブル505[[#This Row],[取引単位]]</f>
        <v>0</v>
      </c>
      <c r="BB199" s="6">
        <f t="shared" si="72"/>
        <v>0</v>
      </c>
    </row>
    <row r="200" spans="21:54" x14ac:dyDescent="0.3">
      <c r="U200" s="5">
        <f t="shared" si="73"/>
        <v>0</v>
      </c>
      <c r="V200" s="3">
        <f>IF(テーブル501[[#This Row],[レート]]=0,0,$E$7)</f>
        <v>0</v>
      </c>
      <c r="W200" s="6">
        <f t="shared" si="66"/>
        <v>0</v>
      </c>
      <c r="X200" s="6">
        <f t="shared" si="67"/>
        <v>0</v>
      </c>
      <c r="Y200" s="81">
        <f>テーブル501[[#This Row],[レート]]*テーブル501[[#This Row],[取引単位]]</f>
        <v>0</v>
      </c>
      <c r="Z200" s="6">
        <f t="shared" si="68"/>
        <v>0</v>
      </c>
      <c r="AB200" s="5">
        <f t="shared" si="82"/>
        <v>0</v>
      </c>
      <c r="AC200" s="3">
        <f>IF(テーブル502[[#This Row],[レート]]=0,0,$F$7)</f>
        <v>0</v>
      </c>
      <c r="AD200" s="6">
        <f t="shared" si="74"/>
        <v>0</v>
      </c>
      <c r="AE200" s="6">
        <f t="shared" si="75"/>
        <v>0</v>
      </c>
      <c r="AF200" s="81">
        <f>テーブル502[[#This Row],[レート]]*テーブル502[[#This Row],[取引単位]]</f>
        <v>0</v>
      </c>
      <c r="AG200" s="6">
        <f t="shared" si="69"/>
        <v>0</v>
      </c>
      <c r="AI200" s="5">
        <f t="shared" si="83"/>
        <v>0</v>
      </c>
      <c r="AJ200" s="3">
        <f>IF(テーブル503[[#This Row],[レート]]=0,0,$G$7)</f>
        <v>0</v>
      </c>
      <c r="AK200" s="6">
        <f t="shared" si="76"/>
        <v>0</v>
      </c>
      <c r="AL200" s="6">
        <f t="shared" si="77"/>
        <v>0</v>
      </c>
      <c r="AM200" s="81">
        <f>テーブル503[[#This Row],[レート]]*テーブル503[[#This Row],[取引単位]]</f>
        <v>0</v>
      </c>
      <c r="AN200" s="6">
        <f t="shared" si="70"/>
        <v>0</v>
      </c>
      <c r="AP200" s="5">
        <f t="shared" si="84"/>
        <v>0</v>
      </c>
      <c r="AQ200" s="3">
        <f>IF(テーブル504[[#This Row],[レート]]=0,0,$H$7)</f>
        <v>0</v>
      </c>
      <c r="AR200" s="6">
        <f t="shared" si="78"/>
        <v>0</v>
      </c>
      <c r="AS200" s="6">
        <f t="shared" si="79"/>
        <v>0</v>
      </c>
      <c r="AT200" s="81">
        <f>テーブル504[[#This Row],[レート]]*テーブル504[[#This Row],[取引単位]]</f>
        <v>0</v>
      </c>
      <c r="AU200" s="6">
        <f t="shared" si="71"/>
        <v>0</v>
      </c>
      <c r="AW200" s="5">
        <f t="shared" si="85"/>
        <v>0</v>
      </c>
      <c r="AX200" s="3">
        <f>IF(テーブル505[[#This Row],[レート]]=0,0,$I$7)</f>
        <v>0</v>
      </c>
      <c r="AY200" s="6">
        <f t="shared" si="80"/>
        <v>0</v>
      </c>
      <c r="AZ200" s="6">
        <f t="shared" si="81"/>
        <v>0</v>
      </c>
      <c r="BA200" s="81">
        <f>テーブル505[[#This Row],[レート]]*テーブル505[[#This Row],[取引単位]]</f>
        <v>0</v>
      </c>
      <c r="BB200" s="6">
        <f t="shared" si="72"/>
        <v>0</v>
      </c>
    </row>
    <row r="201" spans="21:54" x14ac:dyDescent="0.3">
      <c r="U201" s="5">
        <f t="shared" si="73"/>
        <v>0</v>
      </c>
      <c r="V201" s="3">
        <f>IF(テーブル501[[#This Row],[レート]]=0,0,$E$7)</f>
        <v>0</v>
      </c>
      <c r="W201" s="6">
        <f t="shared" si="66"/>
        <v>0</v>
      </c>
      <c r="X201" s="6">
        <f t="shared" si="67"/>
        <v>0</v>
      </c>
      <c r="Y201" s="81">
        <f>テーブル501[[#This Row],[レート]]*テーブル501[[#This Row],[取引単位]]</f>
        <v>0</v>
      </c>
      <c r="Z201" s="6">
        <f t="shared" si="68"/>
        <v>0</v>
      </c>
      <c r="AB201" s="5">
        <f t="shared" si="82"/>
        <v>0</v>
      </c>
      <c r="AC201" s="3">
        <f>IF(テーブル502[[#This Row],[レート]]=0,0,$F$7)</f>
        <v>0</v>
      </c>
      <c r="AD201" s="6">
        <f t="shared" si="74"/>
        <v>0</v>
      </c>
      <c r="AE201" s="6">
        <f t="shared" si="75"/>
        <v>0</v>
      </c>
      <c r="AF201" s="81">
        <f>テーブル502[[#This Row],[レート]]*テーブル502[[#This Row],[取引単位]]</f>
        <v>0</v>
      </c>
      <c r="AG201" s="6">
        <f t="shared" si="69"/>
        <v>0</v>
      </c>
      <c r="AI201" s="5">
        <f t="shared" si="83"/>
        <v>0</v>
      </c>
      <c r="AJ201" s="3">
        <f>IF(テーブル503[[#This Row],[レート]]=0,0,$G$7)</f>
        <v>0</v>
      </c>
      <c r="AK201" s="6">
        <f t="shared" si="76"/>
        <v>0</v>
      </c>
      <c r="AL201" s="6">
        <f t="shared" si="77"/>
        <v>0</v>
      </c>
      <c r="AM201" s="81">
        <f>テーブル503[[#This Row],[レート]]*テーブル503[[#This Row],[取引単位]]</f>
        <v>0</v>
      </c>
      <c r="AN201" s="6">
        <f t="shared" si="70"/>
        <v>0</v>
      </c>
      <c r="AP201" s="5">
        <f t="shared" si="84"/>
        <v>0</v>
      </c>
      <c r="AQ201" s="3">
        <f>IF(テーブル504[[#This Row],[レート]]=0,0,$H$7)</f>
        <v>0</v>
      </c>
      <c r="AR201" s="6">
        <f t="shared" si="78"/>
        <v>0</v>
      </c>
      <c r="AS201" s="6">
        <f t="shared" si="79"/>
        <v>0</v>
      </c>
      <c r="AT201" s="81">
        <f>テーブル504[[#This Row],[レート]]*テーブル504[[#This Row],[取引単位]]</f>
        <v>0</v>
      </c>
      <c r="AU201" s="6">
        <f t="shared" si="71"/>
        <v>0</v>
      </c>
      <c r="AW201" s="5">
        <f t="shared" si="85"/>
        <v>0</v>
      </c>
      <c r="AX201" s="3">
        <f>IF(テーブル505[[#This Row],[レート]]=0,0,$I$7)</f>
        <v>0</v>
      </c>
      <c r="AY201" s="6">
        <f t="shared" si="80"/>
        <v>0</v>
      </c>
      <c r="AZ201" s="6">
        <f t="shared" si="81"/>
        <v>0</v>
      </c>
      <c r="BA201" s="81">
        <f>テーブル505[[#This Row],[レート]]*テーブル505[[#This Row],[取引単位]]</f>
        <v>0</v>
      </c>
      <c r="BB201" s="6">
        <f t="shared" si="72"/>
        <v>0</v>
      </c>
    </row>
    <row r="202" spans="21:54" x14ac:dyDescent="0.3">
      <c r="U202" s="5">
        <f t="shared" si="73"/>
        <v>0</v>
      </c>
      <c r="V202" s="3">
        <f>IF(テーブル501[[#This Row],[レート]]=0,0,$E$7)</f>
        <v>0</v>
      </c>
      <c r="W202" s="6">
        <f t="shared" si="66"/>
        <v>0</v>
      </c>
      <c r="X202" s="6">
        <f t="shared" si="67"/>
        <v>0</v>
      </c>
      <c r="Y202" s="81">
        <f>テーブル501[[#This Row],[レート]]*テーブル501[[#This Row],[取引単位]]</f>
        <v>0</v>
      </c>
      <c r="Z202" s="6">
        <f t="shared" si="68"/>
        <v>0</v>
      </c>
      <c r="AB202" s="5">
        <f t="shared" si="82"/>
        <v>0</v>
      </c>
      <c r="AC202" s="3">
        <f>IF(テーブル502[[#This Row],[レート]]=0,0,$F$7)</f>
        <v>0</v>
      </c>
      <c r="AD202" s="6">
        <f t="shared" si="74"/>
        <v>0</v>
      </c>
      <c r="AE202" s="6">
        <f t="shared" si="75"/>
        <v>0</v>
      </c>
      <c r="AF202" s="81">
        <f>テーブル502[[#This Row],[レート]]*テーブル502[[#This Row],[取引単位]]</f>
        <v>0</v>
      </c>
      <c r="AG202" s="6">
        <f t="shared" si="69"/>
        <v>0</v>
      </c>
      <c r="AI202" s="5">
        <f t="shared" si="83"/>
        <v>0</v>
      </c>
      <c r="AJ202" s="3">
        <f>IF(テーブル503[[#This Row],[レート]]=0,0,$G$7)</f>
        <v>0</v>
      </c>
      <c r="AK202" s="6">
        <f t="shared" si="76"/>
        <v>0</v>
      </c>
      <c r="AL202" s="6">
        <f t="shared" si="77"/>
        <v>0</v>
      </c>
      <c r="AM202" s="81">
        <f>テーブル503[[#This Row],[レート]]*テーブル503[[#This Row],[取引単位]]</f>
        <v>0</v>
      </c>
      <c r="AN202" s="6">
        <f t="shared" si="70"/>
        <v>0</v>
      </c>
      <c r="AP202" s="5">
        <f t="shared" si="84"/>
        <v>0</v>
      </c>
      <c r="AQ202" s="3">
        <f>IF(テーブル504[[#This Row],[レート]]=0,0,$H$7)</f>
        <v>0</v>
      </c>
      <c r="AR202" s="6">
        <f t="shared" si="78"/>
        <v>0</v>
      </c>
      <c r="AS202" s="6">
        <f t="shared" si="79"/>
        <v>0</v>
      </c>
      <c r="AT202" s="81">
        <f>テーブル504[[#This Row],[レート]]*テーブル504[[#This Row],[取引単位]]</f>
        <v>0</v>
      </c>
      <c r="AU202" s="6">
        <f t="shared" si="71"/>
        <v>0</v>
      </c>
      <c r="AW202" s="5">
        <f t="shared" si="85"/>
        <v>0</v>
      </c>
      <c r="AX202" s="3">
        <f>IF(テーブル505[[#This Row],[レート]]=0,0,$I$7)</f>
        <v>0</v>
      </c>
      <c r="AY202" s="6">
        <f t="shared" si="80"/>
        <v>0</v>
      </c>
      <c r="AZ202" s="6">
        <f t="shared" si="81"/>
        <v>0</v>
      </c>
      <c r="BA202" s="81">
        <f>テーブル505[[#This Row],[レート]]*テーブル505[[#This Row],[取引単位]]</f>
        <v>0</v>
      </c>
      <c r="BB202" s="6">
        <f t="shared" si="72"/>
        <v>0</v>
      </c>
    </row>
    <row r="203" spans="21:54" x14ac:dyDescent="0.3">
      <c r="U203" s="5">
        <f t="shared" si="73"/>
        <v>0</v>
      </c>
      <c r="V203" s="3">
        <f>IF(テーブル501[[#This Row],[レート]]=0,0,$E$7)</f>
        <v>0</v>
      </c>
      <c r="W203" s="6">
        <f t="shared" si="66"/>
        <v>0</v>
      </c>
      <c r="X203" s="6">
        <f t="shared" si="67"/>
        <v>0</v>
      </c>
      <c r="Y203" s="81">
        <f>テーブル501[[#This Row],[レート]]*テーブル501[[#This Row],[取引単位]]</f>
        <v>0</v>
      </c>
      <c r="Z203" s="6">
        <f t="shared" si="68"/>
        <v>0</v>
      </c>
      <c r="AB203" s="5">
        <f t="shared" si="82"/>
        <v>0</v>
      </c>
      <c r="AC203" s="3">
        <f>IF(テーブル502[[#This Row],[レート]]=0,0,$F$7)</f>
        <v>0</v>
      </c>
      <c r="AD203" s="6">
        <f t="shared" si="74"/>
        <v>0</v>
      </c>
      <c r="AE203" s="6">
        <f t="shared" si="75"/>
        <v>0</v>
      </c>
      <c r="AF203" s="81">
        <f>テーブル502[[#This Row],[レート]]*テーブル502[[#This Row],[取引単位]]</f>
        <v>0</v>
      </c>
      <c r="AG203" s="6">
        <f t="shared" si="69"/>
        <v>0</v>
      </c>
      <c r="AI203" s="5">
        <f t="shared" si="83"/>
        <v>0</v>
      </c>
      <c r="AJ203" s="3">
        <f>IF(テーブル503[[#This Row],[レート]]=0,0,$G$7)</f>
        <v>0</v>
      </c>
      <c r="AK203" s="6">
        <f t="shared" si="76"/>
        <v>0</v>
      </c>
      <c r="AL203" s="6">
        <f t="shared" si="77"/>
        <v>0</v>
      </c>
      <c r="AM203" s="81">
        <f>テーブル503[[#This Row],[レート]]*テーブル503[[#This Row],[取引単位]]</f>
        <v>0</v>
      </c>
      <c r="AN203" s="6">
        <f t="shared" si="70"/>
        <v>0</v>
      </c>
      <c r="AP203" s="5">
        <f t="shared" si="84"/>
        <v>0</v>
      </c>
      <c r="AQ203" s="3">
        <f>IF(テーブル504[[#This Row],[レート]]=0,0,$H$7)</f>
        <v>0</v>
      </c>
      <c r="AR203" s="6">
        <f t="shared" si="78"/>
        <v>0</v>
      </c>
      <c r="AS203" s="6">
        <f t="shared" si="79"/>
        <v>0</v>
      </c>
      <c r="AT203" s="81">
        <f>テーブル504[[#This Row],[レート]]*テーブル504[[#This Row],[取引単位]]</f>
        <v>0</v>
      </c>
      <c r="AU203" s="6">
        <f t="shared" si="71"/>
        <v>0</v>
      </c>
      <c r="AW203" s="5">
        <f t="shared" si="85"/>
        <v>0</v>
      </c>
      <c r="AX203" s="3">
        <f>IF(テーブル505[[#This Row],[レート]]=0,0,$I$7)</f>
        <v>0</v>
      </c>
      <c r="AY203" s="6">
        <f t="shared" si="80"/>
        <v>0</v>
      </c>
      <c r="AZ203" s="6">
        <f t="shared" si="81"/>
        <v>0</v>
      </c>
      <c r="BA203" s="81">
        <f>テーブル505[[#This Row],[レート]]*テーブル505[[#This Row],[取引単位]]</f>
        <v>0</v>
      </c>
      <c r="BB203" s="6">
        <f t="shared" si="72"/>
        <v>0</v>
      </c>
    </row>
    <row r="204" spans="21:54" x14ac:dyDescent="0.3">
      <c r="U204" s="5">
        <f t="shared" si="73"/>
        <v>0</v>
      </c>
      <c r="V204" s="3">
        <f>IF(テーブル501[[#This Row],[レート]]=0,0,$E$7)</f>
        <v>0</v>
      </c>
      <c r="W204" s="6">
        <f t="shared" si="66"/>
        <v>0</v>
      </c>
      <c r="X204" s="6">
        <f t="shared" si="67"/>
        <v>0</v>
      </c>
      <c r="Y204" s="81">
        <f>テーブル501[[#This Row],[レート]]*テーブル501[[#This Row],[取引単位]]</f>
        <v>0</v>
      </c>
      <c r="Z204" s="6">
        <f t="shared" si="68"/>
        <v>0</v>
      </c>
      <c r="AB204" s="5">
        <f t="shared" si="82"/>
        <v>0</v>
      </c>
      <c r="AC204" s="3">
        <f>IF(テーブル502[[#This Row],[レート]]=0,0,$F$7)</f>
        <v>0</v>
      </c>
      <c r="AD204" s="6">
        <f t="shared" si="74"/>
        <v>0</v>
      </c>
      <c r="AE204" s="6">
        <f t="shared" si="75"/>
        <v>0</v>
      </c>
      <c r="AF204" s="81">
        <f>テーブル502[[#This Row],[レート]]*テーブル502[[#This Row],[取引単位]]</f>
        <v>0</v>
      </c>
      <c r="AG204" s="6">
        <f t="shared" si="69"/>
        <v>0</v>
      </c>
      <c r="AI204" s="5">
        <f t="shared" si="83"/>
        <v>0</v>
      </c>
      <c r="AJ204" s="3">
        <f>IF(テーブル503[[#This Row],[レート]]=0,0,$G$7)</f>
        <v>0</v>
      </c>
      <c r="AK204" s="6">
        <f t="shared" si="76"/>
        <v>0</v>
      </c>
      <c r="AL204" s="6">
        <f t="shared" si="77"/>
        <v>0</v>
      </c>
      <c r="AM204" s="81">
        <f>テーブル503[[#This Row],[レート]]*テーブル503[[#This Row],[取引単位]]</f>
        <v>0</v>
      </c>
      <c r="AN204" s="6">
        <f t="shared" si="70"/>
        <v>0</v>
      </c>
      <c r="AP204" s="5">
        <f t="shared" si="84"/>
        <v>0</v>
      </c>
      <c r="AQ204" s="3">
        <f>IF(テーブル504[[#This Row],[レート]]=0,0,$H$7)</f>
        <v>0</v>
      </c>
      <c r="AR204" s="6">
        <f t="shared" si="78"/>
        <v>0</v>
      </c>
      <c r="AS204" s="6">
        <f t="shared" si="79"/>
        <v>0</v>
      </c>
      <c r="AT204" s="81">
        <f>テーブル504[[#This Row],[レート]]*テーブル504[[#This Row],[取引単位]]</f>
        <v>0</v>
      </c>
      <c r="AU204" s="6">
        <f t="shared" si="71"/>
        <v>0</v>
      </c>
      <c r="AW204" s="5">
        <f t="shared" si="85"/>
        <v>0</v>
      </c>
      <c r="AX204" s="3">
        <f>IF(テーブル505[[#This Row],[レート]]=0,0,$I$7)</f>
        <v>0</v>
      </c>
      <c r="AY204" s="6">
        <f t="shared" si="80"/>
        <v>0</v>
      </c>
      <c r="AZ204" s="6">
        <f t="shared" si="81"/>
        <v>0</v>
      </c>
      <c r="BA204" s="81">
        <f>テーブル505[[#This Row],[レート]]*テーブル505[[#This Row],[取引単位]]</f>
        <v>0</v>
      </c>
      <c r="BB204" s="6">
        <f t="shared" si="72"/>
        <v>0</v>
      </c>
    </row>
    <row r="205" spans="21:54" x14ac:dyDescent="0.3">
      <c r="U205" s="5">
        <f t="shared" si="73"/>
        <v>0</v>
      </c>
      <c r="V205" s="3">
        <f>IF(テーブル501[[#This Row],[レート]]=0,0,$E$7)</f>
        <v>0</v>
      </c>
      <c r="W205" s="6">
        <f t="shared" si="66"/>
        <v>0</v>
      </c>
      <c r="X205" s="6">
        <f t="shared" si="67"/>
        <v>0</v>
      </c>
      <c r="Y205" s="81">
        <f>テーブル501[[#This Row],[レート]]*テーブル501[[#This Row],[取引単位]]</f>
        <v>0</v>
      </c>
      <c r="Z205" s="6">
        <f t="shared" si="68"/>
        <v>0</v>
      </c>
      <c r="AB205" s="5">
        <f t="shared" si="82"/>
        <v>0</v>
      </c>
      <c r="AC205" s="3">
        <f>IF(テーブル502[[#This Row],[レート]]=0,0,$F$7)</f>
        <v>0</v>
      </c>
      <c r="AD205" s="6">
        <f t="shared" si="74"/>
        <v>0</v>
      </c>
      <c r="AE205" s="6">
        <f t="shared" si="75"/>
        <v>0</v>
      </c>
      <c r="AF205" s="81">
        <f>テーブル502[[#This Row],[レート]]*テーブル502[[#This Row],[取引単位]]</f>
        <v>0</v>
      </c>
      <c r="AG205" s="6">
        <f t="shared" si="69"/>
        <v>0</v>
      </c>
      <c r="AI205" s="5">
        <f t="shared" si="83"/>
        <v>0</v>
      </c>
      <c r="AJ205" s="3">
        <f>IF(テーブル503[[#This Row],[レート]]=0,0,$G$7)</f>
        <v>0</v>
      </c>
      <c r="AK205" s="6">
        <f t="shared" si="76"/>
        <v>0</v>
      </c>
      <c r="AL205" s="6">
        <f t="shared" si="77"/>
        <v>0</v>
      </c>
      <c r="AM205" s="81">
        <f>テーブル503[[#This Row],[レート]]*テーブル503[[#This Row],[取引単位]]</f>
        <v>0</v>
      </c>
      <c r="AN205" s="6">
        <f t="shared" si="70"/>
        <v>0</v>
      </c>
      <c r="AP205" s="5">
        <f t="shared" si="84"/>
        <v>0</v>
      </c>
      <c r="AQ205" s="3">
        <f>IF(テーブル504[[#This Row],[レート]]=0,0,$H$7)</f>
        <v>0</v>
      </c>
      <c r="AR205" s="6">
        <f t="shared" si="78"/>
        <v>0</v>
      </c>
      <c r="AS205" s="6">
        <f t="shared" si="79"/>
        <v>0</v>
      </c>
      <c r="AT205" s="81">
        <f>テーブル504[[#This Row],[レート]]*テーブル504[[#This Row],[取引単位]]</f>
        <v>0</v>
      </c>
      <c r="AU205" s="6">
        <f t="shared" si="71"/>
        <v>0</v>
      </c>
      <c r="AW205" s="5">
        <f t="shared" si="85"/>
        <v>0</v>
      </c>
      <c r="AX205" s="3">
        <f>IF(テーブル505[[#This Row],[レート]]=0,0,$I$7)</f>
        <v>0</v>
      </c>
      <c r="AY205" s="6">
        <f t="shared" si="80"/>
        <v>0</v>
      </c>
      <c r="AZ205" s="6">
        <f t="shared" si="81"/>
        <v>0</v>
      </c>
      <c r="BA205" s="81">
        <f>テーブル505[[#This Row],[レート]]*テーブル505[[#This Row],[取引単位]]</f>
        <v>0</v>
      </c>
      <c r="BB205" s="6">
        <f t="shared" si="72"/>
        <v>0</v>
      </c>
    </row>
    <row r="206" spans="21:54" x14ac:dyDescent="0.3">
      <c r="U206" s="5">
        <f t="shared" si="73"/>
        <v>0</v>
      </c>
      <c r="V206" s="3">
        <f>IF(テーブル501[[#This Row],[レート]]=0,0,$E$7)</f>
        <v>0</v>
      </c>
      <c r="W206" s="6">
        <f t="shared" si="66"/>
        <v>0</v>
      </c>
      <c r="X206" s="6">
        <f t="shared" si="67"/>
        <v>0</v>
      </c>
      <c r="Y206" s="81">
        <f>テーブル501[[#This Row],[レート]]*テーブル501[[#This Row],[取引単位]]</f>
        <v>0</v>
      </c>
      <c r="Z206" s="6">
        <f t="shared" si="68"/>
        <v>0</v>
      </c>
      <c r="AB206" s="5">
        <f t="shared" si="82"/>
        <v>0</v>
      </c>
      <c r="AC206" s="3">
        <f>IF(テーブル502[[#This Row],[レート]]=0,0,$F$7)</f>
        <v>0</v>
      </c>
      <c r="AD206" s="6">
        <f t="shared" si="74"/>
        <v>0</v>
      </c>
      <c r="AE206" s="6">
        <f t="shared" si="75"/>
        <v>0</v>
      </c>
      <c r="AF206" s="81">
        <f>テーブル502[[#This Row],[レート]]*テーブル502[[#This Row],[取引単位]]</f>
        <v>0</v>
      </c>
      <c r="AG206" s="6">
        <f t="shared" si="69"/>
        <v>0</v>
      </c>
      <c r="AI206" s="5">
        <f t="shared" si="83"/>
        <v>0</v>
      </c>
      <c r="AJ206" s="3">
        <f>IF(テーブル503[[#This Row],[レート]]=0,0,$G$7)</f>
        <v>0</v>
      </c>
      <c r="AK206" s="6">
        <f t="shared" si="76"/>
        <v>0</v>
      </c>
      <c r="AL206" s="6">
        <f t="shared" si="77"/>
        <v>0</v>
      </c>
      <c r="AM206" s="81">
        <f>テーブル503[[#This Row],[レート]]*テーブル503[[#This Row],[取引単位]]</f>
        <v>0</v>
      </c>
      <c r="AN206" s="6">
        <f t="shared" si="70"/>
        <v>0</v>
      </c>
      <c r="AP206" s="5">
        <f t="shared" si="84"/>
        <v>0</v>
      </c>
      <c r="AQ206" s="3">
        <f>IF(テーブル504[[#This Row],[レート]]=0,0,$H$7)</f>
        <v>0</v>
      </c>
      <c r="AR206" s="6">
        <f t="shared" si="78"/>
        <v>0</v>
      </c>
      <c r="AS206" s="6">
        <f t="shared" si="79"/>
        <v>0</v>
      </c>
      <c r="AT206" s="81">
        <f>テーブル504[[#This Row],[レート]]*テーブル504[[#This Row],[取引単位]]</f>
        <v>0</v>
      </c>
      <c r="AU206" s="6">
        <f t="shared" si="71"/>
        <v>0</v>
      </c>
      <c r="AW206" s="5">
        <f t="shared" si="85"/>
        <v>0</v>
      </c>
      <c r="AX206" s="3">
        <f>IF(テーブル505[[#This Row],[レート]]=0,0,$I$7)</f>
        <v>0</v>
      </c>
      <c r="AY206" s="6">
        <f t="shared" si="80"/>
        <v>0</v>
      </c>
      <c r="AZ206" s="6">
        <f t="shared" si="81"/>
        <v>0</v>
      </c>
      <c r="BA206" s="81">
        <f>テーブル505[[#This Row],[レート]]*テーブル505[[#This Row],[取引単位]]</f>
        <v>0</v>
      </c>
      <c r="BB206" s="6">
        <f t="shared" si="72"/>
        <v>0</v>
      </c>
    </row>
    <row r="207" spans="21:54" x14ac:dyDescent="0.3">
      <c r="U207" s="5">
        <f t="shared" si="73"/>
        <v>0</v>
      </c>
      <c r="V207" s="3">
        <f>IF(テーブル501[[#This Row],[レート]]=0,0,$E$7)</f>
        <v>0</v>
      </c>
      <c r="W207" s="6">
        <f t="shared" si="66"/>
        <v>0</v>
      </c>
      <c r="X207" s="6">
        <f t="shared" si="67"/>
        <v>0</v>
      </c>
      <c r="Y207" s="81">
        <f>テーブル501[[#This Row],[レート]]*テーブル501[[#This Row],[取引単位]]</f>
        <v>0</v>
      </c>
      <c r="Z207" s="6">
        <f t="shared" si="68"/>
        <v>0</v>
      </c>
      <c r="AB207" s="5">
        <f t="shared" si="82"/>
        <v>0</v>
      </c>
      <c r="AC207" s="3">
        <f>IF(テーブル502[[#This Row],[レート]]=0,0,$F$7)</f>
        <v>0</v>
      </c>
      <c r="AD207" s="6">
        <f t="shared" si="74"/>
        <v>0</v>
      </c>
      <c r="AE207" s="6">
        <f t="shared" si="75"/>
        <v>0</v>
      </c>
      <c r="AF207" s="81">
        <f>テーブル502[[#This Row],[レート]]*テーブル502[[#This Row],[取引単位]]</f>
        <v>0</v>
      </c>
      <c r="AG207" s="6">
        <f t="shared" si="69"/>
        <v>0</v>
      </c>
      <c r="AI207" s="5">
        <f t="shared" si="83"/>
        <v>0</v>
      </c>
      <c r="AJ207" s="3">
        <f>IF(テーブル503[[#This Row],[レート]]=0,0,$G$7)</f>
        <v>0</v>
      </c>
      <c r="AK207" s="6">
        <f t="shared" si="76"/>
        <v>0</v>
      </c>
      <c r="AL207" s="6">
        <f t="shared" si="77"/>
        <v>0</v>
      </c>
      <c r="AM207" s="81">
        <f>テーブル503[[#This Row],[レート]]*テーブル503[[#This Row],[取引単位]]</f>
        <v>0</v>
      </c>
      <c r="AN207" s="6">
        <f t="shared" si="70"/>
        <v>0</v>
      </c>
      <c r="AP207" s="5">
        <f t="shared" si="84"/>
        <v>0</v>
      </c>
      <c r="AQ207" s="3">
        <f>IF(テーブル504[[#This Row],[レート]]=0,0,$H$7)</f>
        <v>0</v>
      </c>
      <c r="AR207" s="6">
        <f t="shared" si="78"/>
        <v>0</v>
      </c>
      <c r="AS207" s="6">
        <f t="shared" si="79"/>
        <v>0</v>
      </c>
      <c r="AT207" s="81">
        <f>テーブル504[[#This Row],[レート]]*テーブル504[[#This Row],[取引単位]]</f>
        <v>0</v>
      </c>
      <c r="AU207" s="6">
        <f t="shared" si="71"/>
        <v>0</v>
      </c>
      <c r="AW207" s="5">
        <f t="shared" si="85"/>
        <v>0</v>
      </c>
      <c r="AX207" s="3">
        <f>IF(テーブル505[[#This Row],[レート]]=0,0,$I$7)</f>
        <v>0</v>
      </c>
      <c r="AY207" s="6">
        <f t="shared" si="80"/>
        <v>0</v>
      </c>
      <c r="AZ207" s="6">
        <f t="shared" si="81"/>
        <v>0</v>
      </c>
      <c r="BA207" s="81">
        <f>テーブル505[[#This Row],[レート]]*テーブル505[[#This Row],[取引単位]]</f>
        <v>0</v>
      </c>
      <c r="BB207" s="6">
        <f t="shared" si="72"/>
        <v>0</v>
      </c>
    </row>
    <row r="208" spans="21:54" x14ac:dyDescent="0.3">
      <c r="U208" s="5">
        <f t="shared" si="73"/>
        <v>0</v>
      </c>
      <c r="V208" s="3">
        <f>IF(テーブル501[[#This Row],[レート]]=0,0,$E$7)</f>
        <v>0</v>
      </c>
      <c r="W208" s="6">
        <f t="shared" si="66"/>
        <v>0</v>
      </c>
      <c r="X208" s="6">
        <f t="shared" si="67"/>
        <v>0</v>
      </c>
      <c r="Y208" s="81">
        <f>テーブル501[[#This Row],[レート]]*テーブル501[[#This Row],[取引単位]]</f>
        <v>0</v>
      </c>
      <c r="Z208" s="6">
        <f t="shared" si="68"/>
        <v>0</v>
      </c>
      <c r="AB208" s="5">
        <f t="shared" si="82"/>
        <v>0</v>
      </c>
      <c r="AC208" s="3">
        <f>IF(テーブル502[[#This Row],[レート]]=0,0,$F$7)</f>
        <v>0</v>
      </c>
      <c r="AD208" s="6">
        <f t="shared" si="74"/>
        <v>0</v>
      </c>
      <c r="AE208" s="6">
        <f t="shared" si="75"/>
        <v>0</v>
      </c>
      <c r="AF208" s="81">
        <f>テーブル502[[#This Row],[レート]]*テーブル502[[#This Row],[取引単位]]</f>
        <v>0</v>
      </c>
      <c r="AG208" s="6">
        <f t="shared" si="69"/>
        <v>0</v>
      </c>
      <c r="AI208" s="5">
        <f t="shared" si="83"/>
        <v>0</v>
      </c>
      <c r="AJ208" s="3">
        <f>IF(テーブル503[[#This Row],[レート]]=0,0,$G$7)</f>
        <v>0</v>
      </c>
      <c r="AK208" s="6">
        <f t="shared" si="76"/>
        <v>0</v>
      </c>
      <c r="AL208" s="6">
        <f t="shared" si="77"/>
        <v>0</v>
      </c>
      <c r="AM208" s="81">
        <f>テーブル503[[#This Row],[レート]]*テーブル503[[#This Row],[取引単位]]</f>
        <v>0</v>
      </c>
      <c r="AN208" s="6">
        <f t="shared" si="70"/>
        <v>0</v>
      </c>
      <c r="AP208" s="5">
        <f t="shared" si="84"/>
        <v>0</v>
      </c>
      <c r="AQ208" s="3">
        <f>IF(テーブル504[[#This Row],[レート]]=0,0,$H$7)</f>
        <v>0</v>
      </c>
      <c r="AR208" s="6">
        <f t="shared" si="78"/>
        <v>0</v>
      </c>
      <c r="AS208" s="6">
        <f t="shared" si="79"/>
        <v>0</v>
      </c>
      <c r="AT208" s="81">
        <f>テーブル504[[#This Row],[レート]]*テーブル504[[#This Row],[取引単位]]</f>
        <v>0</v>
      </c>
      <c r="AU208" s="6">
        <f t="shared" si="71"/>
        <v>0</v>
      </c>
      <c r="AW208" s="5">
        <f t="shared" si="85"/>
        <v>0</v>
      </c>
      <c r="AX208" s="3">
        <f>IF(テーブル505[[#This Row],[レート]]=0,0,$I$7)</f>
        <v>0</v>
      </c>
      <c r="AY208" s="6">
        <f t="shared" si="80"/>
        <v>0</v>
      </c>
      <c r="AZ208" s="6">
        <f t="shared" si="81"/>
        <v>0</v>
      </c>
      <c r="BA208" s="81">
        <f>テーブル505[[#This Row],[レート]]*テーブル505[[#This Row],[取引単位]]</f>
        <v>0</v>
      </c>
      <c r="BB208" s="6">
        <f t="shared" si="72"/>
        <v>0</v>
      </c>
    </row>
    <row r="209" spans="21:54" x14ac:dyDescent="0.3">
      <c r="U209" s="5">
        <f t="shared" si="73"/>
        <v>0</v>
      </c>
      <c r="V209" s="3">
        <f>IF(テーブル501[[#This Row],[レート]]=0,0,$E$7)</f>
        <v>0</v>
      </c>
      <c r="W209" s="6">
        <f t="shared" si="66"/>
        <v>0</v>
      </c>
      <c r="X209" s="6">
        <f t="shared" si="67"/>
        <v>0</v>
      </c>
      <c r="Y209" s="81">
        <f>テーブル501[[#This Row],[レート]]*テーブル501[[#This Row],[取引単位]]</f>
        <v>0</v>
      </c>
      <c r="Z209" s="6">
        <f t="shared" si="68"/>
        <v>0</v>
      </c>
      <c r="AB209" s="5">
        <f t="shared" si="82"/>
        <v>0</v>
      </c>
      <c r="AC209" s="3">
        <f>IF(テーブル502[[#This Row],[レート]]=0,0,$F$7)</f>
        <v>0</v>
      </c>
      <c r="AD209" s="6">
        <f t="shared" si="74"/>
        <v>0</v>
      </c>
      <c r="AE209" s="6">
        <f t="shared" si="75"/>
        <v>0</v>
      </c>
      <c r="AF209" s="81">
        <f>テーブル502[[#This Row],[レート]]*テーブル502[[#This Row],[取引単位]]</f>
        <v>0</v>
      </c>
      <c r="AG209" s="6">
        <f t="shared" si="69"/>
        <v>0</v>
      </c>
      <c r="AI209" s="5">
        <f t="shared" si="83"/>
        <v>0</v>
      </c>
      <c r="AJ209" s="3">
        <f>IF(テーブル503[[#This Row],[レート]]=0,0,$G$7)</f>
        <v>0</v>
      </c>
      <c r="AK209" s="6">
        <f t="shared" si="76"/>
        <v>0</v>
      </c>
      <c r="AL209" s="6">
        <f t="shared" si="77"/>
        <v>0</v>
      </c>
      <c r="AM209" s="81">
        <f>テーブル503[[#This Row],[レート]]*テーブル503[[#This Row],[取引単位]]</f>
        <v>0</v>
      </c>
      <c r="AN209" s="6">
        <f t="shared" si="70"/>
        <v>0</v>
      </c>
      <c r="AP209" s="5">
        <f t="shared" si="84"/>
        <v>0</v>
      </c>
      <c r="AQ209" s="3">
        <f>IF(テーブル504[[#This Row],[レート]]=0,0,$H$7)</f>
        <v>0</v>
      </c>
      <c r="AR209" s="6">
        <f t="shared" si="78"/>
        <v>0</v>
      </c>
      <c r="AS209" s="6">
        <f t="shared" si="79"/>
        <v>0</v>
      </c>
      <c r="AT209" s="81">
        <f>テーブル504[[#This Row],[レート]]*テーブル504[[#This Row],[取引単位]]</f>
        <v>0</v>
      </c>
      <c r="AU209" s="6">
        <f t="shared" si="71"/>
        <v>0</v>
      </c>
      <c r="AW209" s="5">
        <f t="shared" si="85"/>
        <v>0</v>
      </c>
      <c r="AX209" s="3">
        <f>IF(テーブル505[[#This Row],[レート]]=0,0,$I$7)</f>
        <v>0</v>
      </c>
      <c r="AY209" s="6">
        <f t="shared" si="80"/>
        <v>0</v>
      </c>
      <c r="AZ209" s="6">
        <f t="shared" si="81"/>
        <v>0</v>
      </c>
      <c r="BA209" s="81">
        <f>テーブル505[[#This Row],[レート]]*テーブル505[[#This Row],[取引単位]]</f>
        <v>0</v>
      </c>
      <c r="BB209" s="6">
        <f t="shared" si="72"/>
        <v>0</v>
      </c>
    </row>
    <row r="210" spans="21:54" x14ac:dyDescent="0.3">
      <c r="U210" s="5">
        <f t="shared" si="73"/>
        <v>0</v>
      </c>
      <c r="V210" s="3">
        <f>IF(テーブル501[[#This Row],[レート]]=0,0,$E$7)</f>
        <v>0</v>
      </c>
      <c r="W210" s="6">
        <f t="shared" si="66"/>
        <v>0</v>
      </c>
      <c r="X210" s="6">
        <f t="shared" si="67"/>
        <v>0</v>
      </c>
      <c r="Y210" s="81">
        <f>テーブル501[[#This Row],[レート]]*テーブル501[[#This Row],[取引単位]]</f>
        <v>0</v>
      </c>
      <c r="Z210" s="6">
        <f t="shared" si="68"/>
        <v>0</v>
      </c>
      <c r="AB210" s="5">
        <f t="shared" si="82"/>
        <v>0</v>
      </c>
      <c r="AC210" s="3">
        <f>IF(テーブル502[[#This Row],[レート]]=0,0,$F$7)</f>
        <v>0</v>
      </c>
      <c r="AD210" s="6">
        <f t="shared" si="74"/>
        <v>0</v>
      </c>
      <c r="AE210" s="6">
        <f t="shared" si="75"/>
        <v>0</v>
      </c>
      <c r="AF210" s="81">
        <f>テーブル502[[#This Row],[レート]]*テーブル502[[#This Row],[取引単位]]</f>
        <v>0</v>
      </c>
      <c r="AG210" s="6">
        <f t="shared" si="69"/>
        <v>0</v>
      </c>
      <c r="AI210" s="5">
        <f t="shared" si="83"/>
        <v>0</v>
      </c>
      <c r="AJ210" s="3">
        <f>IF(テーブル503[[#This Row],[レート]]=0,0,$G$7)</f>
        <v>0</v>
      </c>
      <c r="AK210" s="6">
        <f t="shared" si="76"/>
        <v>0</v>
      </c>
      <c r="AL210" s="6">
        <f t="shared" si="77"/>
        <v>0</v>
      </c>
      <c r="AM210" s="81">
        <f>テーブル503[[#This Row],[レート]]*テーブル503[[#This Row],[取引単位]]</f>
        <v>0</v>
      </c>
      <c r="AN210" s="6">
        <f t="shared" si="70"/>
        <v>0</v>
      </c>
      <c r="AP210" s="5">
        <f t="shared" si="84"/>
        <v>0</v>
      </c>
      <c r="AQ210" s="3">
        <f>IF(テーブル504[[#This Row],[レート]]=0,0,$H$7)</f>
        <v>0</v>
      </c>
      <c r="AR210" s="6">
        <f t="shared" si="78"/>
        <v>0</v>
      </c>
      <c r="AS210" s="6">
        <f t="shared" si="79"/>
        <v>0</v>
      </c>
      <c r="AT210" s="81">
        <f>テーブル504[[#This Row],[レート]]*テーブル504[[#This Row],[取引単位]]</f>
        <v>0</v>
      </c>
      <c r="AU210" s="6">
        <f t="shared" si="71"/>
        <v>0</v>
      </c>
      <c r="AW210" s="5">
        <f t="shared" si="85"/>
        <v>0</v>
      </c>
      <c r="AX210" s="3">
        <f>IF(テーブル505[[#This Row],[レート]]=0,0,$I$7)</f>
        <v>0</v>
      </c>
      <c r="AY210" s="6">
        <f t="shared" si="80"/>
        <v>0</v>
      </c>
      <c r="AZ210" s="6">
        <f t="shared" si="81"/>
        <v>0</v>
      </c>
      <c r="BA210" s="81">
        <f>テーブル505[[#This Row],[レート]]*テーブル505[[#This Row],[取引単位]]</f>
        <v>0</v>
      </c>
      <c r="BB210" s="6">
        <f t="shared" si="72"/>
        <v>0</v>
      </c>
    </row>
    <row r="211" spans="21:54" x14ac:dyDescent="0.3">
      <c r="U211" s="5">
        <f t="shared" si="73"/>
        <v>0</v>
      </c>
      <c r="V211" s="3">
        <f>IF(テーブル501[[#This Row],[レート]]=0,0,$E$7)</f>
        <v>0</v>
      </c>
      <c r="W211" s="6">
        <f t="shared" si="66"/>
        <v>0</v>
      </c>
      <c r="X211" s="6">
        <f t="shared" si="67"/>
        <v>0</v>
      </c>
      <c r="Y211" s="81">
        <f>テーブル501[[#This Row],[レート]]*テーブル501[[#This Row],[取引単位]]</f>
        <v>0</v>
      </c>
      <c r="Z211" s="6">
        <f t="shared" si="68"/>
        <v>0</v>
      </c>
      <c r="AB211" s="5">
        <f t="shared" si="82"/>
        <v>0</v>
      </c>
      <c r="AC211" s="3">
        <f>IF(テーブル502[[#This Row],[レート]]=0,0,$F$7)</f>
        <v>0</v>
      </c>
      <c r="AD211" s="6">
        <f t="shared" si="74"/>
        <v>0</v>
      </c>
      <c r="AE211" s="6">
        <f t="shared" si="75"/>
        <v>0</v>
      </c>
      <c r="AF211" s="81">
        <f>テーブル502[[#This Row],[レート]]*テーブル502[[#This Row],[取引単位]]</f>
        <v>0</v>
      </c>
      <c r="AG211" s="6">
        <f t="shared" si="69"/>
        <v>0</v>
      </c>
      <c r="AI211" s="5">
        <f t="shared" si="83"/>
        <v>0</v>
      </c>
      <c r="AJ211" s="3">
        <f>IF(テーブル503[[#This Row],[レート]]=0,0,$G$7)</f>
        <v>0</v>
      </c>
      <c r="AK211" s="6">
        <f t="shared" si="76"/>
        <v>0</v>
      </c>
      <c r="AL211" s="6">
        <f t="shared" si="77"/>
        <v>0</v>
      </c>
      <c r="AM211" s="81">
        <f>テーブル503[[#This Row],[レート]]*テーブル503[[#This Row],[取引単位]]</f>
        <v>0</v>
      </c>
      <c r="AN211" s="6">
        <f t="shared" si="70"/>
        <v>0</v>
      </c>
      <c r="AP211" s="5">
        <f t="shared" si="84"/>
        <v>0</v>
      </c>
      <c r="AQ211" s="3">
        <f>IF(テーブル504[[#This Row],[レート]]=0,0,$H$7)</f>
        <v>0</v>
      </c>
      <c r="AR211" s="6">
        <f t="shared" si="78"/>
        <v>0</v>
      </c>
      <c r="AS211" s="6">
        <f t="shared" si="79"/>
        <v>0</v>
      </c>
      <c r="AT211" s="81">
        <f>テーブル504[[#This Row],[レート]]*テーブル504[[#This Row],[取引単位]]</f>
        <v>0</v>
      </c>
      <c r="AU211" s="6">
        <f t="shared" si="71"/>
        <v>0</v>
      </c>
      <c r="AW211" s="5">
        <f t="shared" si="85"/>
        <v>0</v>
      </c>
      <c r="AX211" s="3">
        <f>IF(テーブル505[[#This Row],[レート]]=0,0,$I$7)</f>
        <v>0</v>
      </c>
      <c r="AY211" s="6">
        <f t="shared" si="80"/>
        <v>0</v>
      </c>
      <c r="AZ211" s="6">
        <f t="shared" si="81"/>
        <v>0</v>
      </c>
      <c r="BA211" s="81">
        <f>テーブル505[[#This Row],[レート]]*テーブル505[[#This Row],[取引単位]]</f>
        <v>0</v>
      </c>
      <c r="BB211" s="6">
        <f t="shared" si="72"/>
        <v>0</v>
      </c>
    </row>
    <row r="212" spans="21:54" x14ac:dyDescent="0.3">
      <c r="U212" s="5">
        <f t="shared" si="73"/>
        <v>0</v>
      </c>
      <c r="V212" s="3">
        <f>IF(テーブル501[[#This Row],[レート]]=0,0,$E$7)</f>
        <v>0</v>
      </c>
      <c r="W212" s="6">
        <f t="shared" si="66"/>
        <v>0</v>
      </c>
      <c r="X212" s="6">
        <f t="shared" si="67"/>
        <v>0</v>
      </c>
      <c r="Y212" s="81">
        <f>テーブル501[[#This Row],[レート]]*テーブル501[[#This Row],[取引単位]]</f>
        <v>0</v>
      </c>
      <c r="Z212" s="6">
        <f t="shared" si="68"/>
        <v>0</v>
      </c>
      <c r="AB212" s="5">
        <f t="shared" si="82"/>
        <v>0</v>
      </c>
      <c r="AC212" s="3">
        <f>IF(テーブル502[[#This Row],[レート]]=0,0,$F$7)</f>
        <v>0</v>
      </c>
      <c r="AD212" s="6">
        <f t="shared" si="74"/>
        <v>0</v>
      </c>
      <c r="AE212" s="6">
        <f t="shared" si="75"/>
        <v>0</v>
      </c>
      <c r="AF212" s="81">
        <f>テーブル502[[#This Row],[レート]]*テーブル502[[#This Row],[取引単位]]</f>
        <v>0</v>
      </c>
      <c r="AG212" s="6">
        <f t="shared" si="69"/>
        <v>0</v>
      </c>
      <c r="AI212" s="5">
        <f t="shared" si="83"/>
        <v>0</v>
      </c>
      <c r="AJ212" s="3">
        <f>IF(テーブル503[[#This Row],[レート]]=0,0,$G$7)</f>
        <v>0</v>
      </c>
      <c r="AK212" s="6">
        <f t="shared" si="76"/>
        <v>0</v>
      </c>
      <c r="AL212" s="6">
        <f t="shared" si="77"/>
        <v>0</v>
      </c>
      <c r="AM212" s="81">
        <f>テーブル503[[#This Row],[レート]]*テーブル503[[#This Row],[取引単位]]</f>
        <v>0</v>
      </c>
      <c r="AN212" s="6">
        <f t="shared" si="70"/>
        <v>0</v>
      </c>
      <c r="AP212" s="5">
        <f t="shared" si="84"/>
        <v>0</v>
      </c>
      <c r="AQ212" s="3">
        <f>IF(テーブル504[[#This Row],[レート]]=0,0,$H$7)</f>
        <v>0</v>
      </c>
      <c r="AR212" s="6">
        <f t="shared" si="78"/>
        <v>0</v>
      </c>
      <c r="AS212" s="6">
        <f t="shared" si="79"/>
        <v>0</v>
      </c>
      <c r="AT212" s="81">
        <f>テーブル504[[#This Row],[レート]]*テーブル504[[#This Row],[取引単位]]</f>
        <v>0</v>
      </c>
      <c r="AU212" s="6">
        <f t="shared" si="71"/>
        <v>0</v>
      </c>
      <c r="AW212" s="5">
        <f t="shared" si="85"/>
        <v>0</v>
      </c>
      <c r="AX212" s="3">
        <f>IF(テーブル505[[#This Row],[レート]]=0,0,$I$7)</f>
        <v>0</v>
      </c>
      <c r="AY212" s="6">
        <f t="shared" si="80"/>
        <v>0</v>
      </c>
      <c r="AZ212" s="6">
        <f t="shared" si="81"/>
        <v>0</v>
      </c>
      <c r="BA212" s="81">
        <f>テーブル505[[#This Row],[レート]]*テーブル505[[#This Row],[取引単位]]</f>
        <v>0</v>
      </c>
      <c r="BB212" s="6">
        <f t="shared" si="72"/>
        <v>0</v>
      </c>
    </row>
    <row r="213" spans="21:54" x14ac:dyDescent="0.3">
      <c r="U213" s="5">
        <f t="shared" si="73"/>
        <v>0</v>
      </c>
      <c r="V213" s="3">
        <f>IF(テーブル501[[#This Row],[レート]]=0,0,$E$7)</f>
        <v>0</v>
      </c>
      <c r="W213" s="6">
        <f t="shared" si="66"/>
        <v>0</v>
      </c>
      <c r="X213" s="6">
        <f t="shared" si="67"/>
        <v>0</v>
      </c>
      <c r="Y213" s="81">
        <f>テーブル501[[#This Row],[レート]]*テーブル501[[#This Row],[取引単位]]</f>
        <v>0</v>
      </c>
      <c r="Z213" s="6">
        <f t="shared" si="68"/>
        <v>0</v>
      </c>
      <c r="AB213" s="5">
        <f t="shared" si="82"/>
        <v>0</v>
      </c>
      <c r="AC213" s="3">
        <f>IF(テーブル502[[#This Row],[レート]]=0,0,$F$7)</f>
        <v>0</v>
      </c>
      <c r="AD213" s="6">
        <f t="shared" si="74"/>
        <v>0</v>
      </c>
      <c r="AE213" s="6">
        <f t="shared" si="75"/>
        <v>0</v>
      </c>
      <c r="AF213" s="81">
        <f>テーブル502[[#This Row],[レート]]*テーブル502[[#This Row],[取引単位]]</f>
        <v>0</v>
      </c>
      <c r="AG213" s="6">
        <f t="shared" si="69"/>
        <v>0</v>
      </c>
      <c r="AI213" s="5">
        <f t="shared" si="83"/>
        <v>0</v>
      </c>
      <c r="AJ213" s="3">
        <f>IF(テーブル503[[#This Row],[レート]]=0,0,$G$7)</f>
        <v>0</v>
      </c>
      <c r="AK213" s="6">
        <f t="shared" si="76"/>
        <v>0</v>
      </c>
      <c r="AL213" s="6">
        <f t="shared" si="77"/>
        <v>0</v>
      </c>
      <c r="AM213" s="81">
        <f>テーブル503[[#This Row],[レート]]*テーブル503[[#This Row],[取引単位]]</f>
        <v>0</v>
      </c>
      <c r="AN213" s="6">
        <f t="shared" si="70"/>
        <v>0</v>
      </c>
      <c r="AP213" s="5">
        <f t="shared" si="84"/>
        <v>0</v>
      </c>
      <c r="AQ213" s="3">
        <f>IF(テーブル504[[#This Row],[レート]]=0,0,$H$7)</f>
        <v>0</v>
      </c>
      <c r="AR213" s="6">
        <f t="shared" si="78"/>
        <v>0</v>
      </c>
      <c r="AS213" s="6">
        <f t="shared" si="79"/>
        <v>0</v>
      </c>
      <c r="AT213" s="81">
        <f>テーブル504[[#This Row],[レート]]*テーブル504[[#This Row],[取引単位]]</f>
        <v>0</v>
      </c>
      <c r="AU213" s="6">
        <f t="shared" si="71"/>
        <v>0</v>
      </c>
      <c r="AW213" s="5">
        <f t="shared" si="85"/>
        <v>0</v>
      </c>
      <c r="AX213" s="3">
        <f>IF(テーブル505[[#This Row],[レート]]=0,0,$I$7)</f>
        <v>0</v>
      </c>
      <c r="AY213" s="6">
        <f t="shared" si="80"/>
        <v>0</v>
      </c>
      <c r="AZ213" s="6">
        <f t="shared" si="81"/>
        <v>0</v>
      </c>
      <c r="BA213" s="81">
        <f>テーブル505[[#This Row],[レート]]*テーブル505[[#This Row],[取引単位]]</f>
        <v>0</v>
      </c>
      <c r="BB213" s="6">
        <f t="shared" si="72"/>
        <v>0</v>
      </c>
    </row>
    <row r="214" spans="21:54" x14ac:dyDescent="0.3">
      <c r="U214" s="5">
        <f t="shared" si="73"/>
        <v>0</v>
      </c>
      <c r="V214" s="3">
        <f>IF(テーブル501[[#This Row],[レート]]=0,0,$E$7)</f>
        <v>0</v>
      </c>
      <c r="W214" s="6">
        <f t="shared" si="66"/>
        <v>0</v>
      </c>
      <c r="X214" s="6">
        <f t="shared" si="67"/>
        <v>0</v>
      </c>
      <c r="Y214" s="81">
        <f>テーブル501[[#This Row],[レート]]*テーブル501[[#This Row],[取引単位]]</f>
        <v>0</v>
      </c>
      <c r="Z214" s="6">
        <f t="shared" si="68"/>
        <v>0</v>
      </c>
      <c r="AB214" s="5">
        <f t="shared" si="82"/>
        <v>0</v>
      </c>
      <c r="AC214" s="3">
        <f>IF(テーブル502[[#This Row],[レート]]=0,0,$F$7)</f>
        <v>0</v>
      </c>
      <c r="AD214" s="6">
        <f t="shared" si="74"/>
        <v>0</v>
      </c>
      <c r="AE214" s="6">
        <f t="shared" si="75"/>
        <v>0</v>
      </c>
      <c r="AF214" s="81">
        <f>テーブル502[[#This Row],[レート]]*テーブル502[[#This Row],[取引単位]]</f>
        <v>0</v>
      </c>
      <c r="AG214" s="6">
        <f t="shared" si="69"/>
        <v>0</v>
      </c>
      <c r="AI214" s="5">
        <f t="shared" si="83"/>
        <v>0</v>
      </c>
      <c r="AJ214" s="3">
        <f>IF(テーブル503[[#This Row],[レート]]=0,0,$G$7)</f>
        <v>0</v>
      </c>
      <c r="AK214" s="6">
        <f t="shared" si="76"/>
        <v>0</v>
      </c>
      <c r="AL214" s="6">
        <f t="shared" si="77"/>
        <v>0</v>
      </c>
      <c r="AM214" s="81">
        <f>テーブル503[[#This Row],[レート]]*テーブル503[[#This Row],[取引単位]]</f>
        <v>0</v>
      </c>
      <c r="AN214" s="6">
        <f t="shared" si="70"/>
        <v>0</v>
      </c>
      <c r="AP214" s="5">
        <f t="shared" si="84"/>
        <v>0</v>
      </c>
      <c r="AQ214" s="3">
        <f>IF(テーブル504[[#This Row],[レート]]=0,0,$H$7)</f>
        <v>0</v>
      </c>
      <c r="AR214" s="6">
        <f t="shared" si="78"/>
        <v>0</v>
      </c>
      <c r="AS214" s="6">
        <f t="shared" si="79"/>
        <v>0</v>
      </c>
      <c r="AT214" s="81">
        <f>テーブル504[[#This Row],[レート]]*テーブル504[[#This Row],[取引単位]]</f>
        <v>0</v>
      </c>
      <c r="AU214" s="6">
        <f t="shared" si="71"/>
        <v>0</v>
      </c>
      <c r="AW214" s="5">
        <f t="shared" si="85"/>
        <v>0</v>
      </c>
      <c r="AX214" s="3">
        <f>IF(テーブル505[[#This Row],[レート]]=0,0,$I$7)</f>
        <v>0</v>
      </c>
      <c r="AY214" s="6">
        <f t="shared" si="80"/>
        <v>0</v>
      </c>
      <c r="AZ214" s="6">
        <f t="shared" si="81"/>
        <v>0</v>
      </c>
      <c r="BA214" s="81">
        <f>テーブル505[[#This Row],[レート]]*テーブル505[[#This Row],[取引単位]]</f>
        <v>0</v>
      </c>
      <c r="BB214" s="6">
        <f t="shared" si="72"/>
        <v>0</v>
      </c>
    </row>
    <row r="215" spans="21:54" x14ac:dyDescent="0.3">
      <c r="U215" s="5">
        <f t="shared" si="73"/>
        <v>0</v>
      </c>
      <c r="V215" s="3">
        <f>IF(テーブル501[[#This Row],[レート]]=0,0,$E$7)</f>
        <v>0</v>
      </c>
      <c r="W215" s="6">
        <f t="shared" si="66"/>
        <v>0</v>
      </c>
      <c r="X215" s="6">
        <f t="shared" si="67"/>
        <v>0</v>
      </c>
      <c r="Y215" s="81">
        <f>テーブル501[[#This Row],[レート]]*テーブル501[[#This Row],[取引単位]]</f>
        <v>0</v>
      </c>
      <c r="Z215" s="6">
        <f t="shared" si="68"/>
        <v>0</v>
      </c>
      <c r="AB215" s="5">
        <f t="shared" si="82"/>
        <v>0</v>
      </c>
      <c r="AC215" s="3">
        <f>IF(テーブル502[[#This Row],[レート]]=0,0,$F$7)</f>
        <v>0</v>
      </c>
      <c r="AD215" s="6">
        <f t="shared" si="74"/>
        <v>0</v>
      </c>
      <c r="AE215" s="6">
        <f t="shared" si="75"/>
        <v>0</v>
      </c>
      <c r="AF215" s="81">
        <f>テーブル502[[#This Row],[レート]]*テーブル502[[#This Row],[取引単位]]</f>
        <v>0</v>
      </c>
      <c r="AG215" s="6">
        <f t="shared" si="69"/>
        <v>0</v>
      </c>
      <c r="AI215" s="5">
        <f t="shared" si="83"/>
        <v>0</v>
      </c>
      <c r="AJ215" s="3">
        <f>IF(テーブル503[[#This Row],[レート]]=0,0,$G$7)</f>
        <v>0</v>
      </c>
      <c r="AK215" s="6">
        <f t="shared" si="76"/>
        <v>0</v>
      </c>
      <c r="AL215" s="6">
        <f t="shared" si="77"/>
        <v>0</v>
      </c>
      <c r="AM215" s="81">
        <f>テーブル503[[#This Row],[レート]]*テーブル503[[#This Row],[取引単位]]</f>
        <v>0</v>
      </c>
      <c r="AN215" s="6">
        <f t="shared" si="70"/>
        <v>0</v>
      </c>
      <c r="AP215" s="5">
        <f t="shared" si="84"/>
        <v>0</v>
      </c>
      <c r="AQ215" s="3">
        <f>IF(テーブル504[[#This Row],[レート]]=0,0,$H$7)</f>
        <v>0</v>
      </c>
      <c r="AR215" s="6">
        <f t="shared" si="78"/>
        <v>0</v>
      </c>
      <c r="AS215" s="6">
        <f t="shared" si="79"/>
        <v>0</v>
      </c>
      <c r="AT215" s="81">
        <f>テーブル504[[#This Row],[レート]]*テーブル504[[#This Row],[取引単位]]</f>
        <v>0</v>
      </c>
      <c r="AU215" s="6">
        <f t="shared" si="71"/>
        <v>0</v>
      </c>
      <c r="AW215" s="5">
        <f t="shared" si="85"/>
        <v>0</v>
      </c>
      <c r="AX215" s="3">
        <f>IF(テーブル505[[#This Row],[レート]]=0,0,$I$7)</f>
        <v>0</v>
      </c>
      <c r="AY215" s="6">
        <f t="shared" si="80"/>
        <v>0</v>
      </c>
      <c r="AZ215" s="6">
        <f t="shared" si="81"/>
        <v>0</v>
      </c>
      <c r="BA215" s="81">
        <f>テーブル505[[#This Row],[レート]]*テーブル505[[#This Row],[取引単位]]</f>
        <v>0</v>
      </c>
      <c r="BB215" s="6">
        <f t="shared" si="72"/>
        <v>0</v>
      </c>
    </row>
    <row r="216" spans="21:54" x14ac:dyDescent="0.3">
      <c r="U216" s="5">
        <f t="shared" si="73"/>
        <v>0</v>
      </c>
      <c r="V216" s="3">
        <f>IF(テーブル501[[#This Row],[レート]]=0,0,$E$7)</f>
        <v>0</v>
      </c>
      <c r="W216" s="6">
        <f t="shared" si="66"/>
        <v>0</v>
      </c>
      <c r="X216" s="6">
        <f t="shared" si="67"/>
        <v>0</v>
      </c>
      <c r="Y216" s="81">
        <f>テーブル501[[#This Row],[レート]]*テーブル501[[#This Row],[取引単位]]</f>
        <v>0</v>
      </c>
      <c r="Z216" s="6">
        <f t="shared" si="68"/>
        <v>0</v>
      </c>
      <c r="AB216" s="5">
        <f t="shared" si="82"/>
        <v>0</v>
      </c>
      <c r="AC216" s="3">
        <f>IF(テーブル502[[#This Row],[レート]]=0,0,$F$7)</f>
        <v>0</v>
      </c>
      <c r="AD216" s="6">
        <f t="shared" si="74"/>
        <v>0</v>
      </c>
      <c r="AE216" s="6">
        <f t="shared" si="75"/>
        <v>0</v>
      </c>
      <c r="AF216" s="81">
        <f>テーブル502[[#This Row],[レート]]*テーブル502[[#This Row],[取引単位]]</f>
        <v>0</v>
      </c>
      <c r="AG216" s="6">
        <f t="shared" si="69"/>
        <v>0</v>
      </c>
      <c r="AI216" s="5">
        <f t="shared" si="83"/>
        <v>0</v>
      </c>
      <c r="AJ216" s="3">
        <f>IF(テーブル503[[#This Row],[レート]]=0,0,$G$7)</f>
        <v>0</v>
      </c>
      <c r="AK216" s="6">
        <f t="shared" si="76"/>
        <v>0</v>
      </c>
      <c r="AL216" s="6">
        <f t="shared" si="77"/>
        <v>0</v>
      </c>
      <c r="AM216" s="81">
        <f>テーブル503[[#This Row],[レート]]*テーブル503[[#This Row],[取引単位]]</f>
        <v>0</v>
      </c>
      <c r="AN216" s="6">
        <f t="shared" si="70"/>
        <v>0</v>
      </c>
      <c r="AP216" s="5">
        <f t="shared" si="84"/>
        <v>0</v>
      </c>
      <c r="AQ216" s="3">
        <f>IF(テーブル504[[#This Row],[レート]]=0,0,$H$7)</f>
        <v>0</v>
      </c>
      <c r="AR216" s="6">
        <f t="shared" si="78"/>
        <v>0</v>
      </c>
      <c r="AS216" s="6">
        <f t="shared" si="79"/>
        <v>0</v>
      </c>
      <c r="AT216" s="81">
        <f>テーブル504[[#This Row],[レート]]*テーブル504[[#This Row],[取引単位]]</f>
        <v>0</v>
      </c>
      <c r="AU216" s="6">
        <f t="shared" si="71"/>
        <v>0</v>
      </c>
      <c r="AW216" s="5">
        <f t="shared" si="85"/>
        <v>0</v>
      </c>
      <c r="AX216" s="3">
        <f>IF(テーブル505[[#This Row],[レート]]=0,0,$I$7)</f>
        <v>0</v>
      </c>
      <c r="AY216" s="6">
        <f t="shared" si="80"/>
        <v>0</v>
      </c>
      <c r="AZ216" s="6">
        <f t="shared" si="81"/>
        <v>0</v>
      </c>
      <c r="BA216" s="81">
        <f>テーブル505[[#This Row],[レート]]*テーブル505[[#This Row],[取引単位]]</f>
        <v>0</v>
      </c>
      <c r="BB216" s="6">
        <f t="shared" si="72"/>
        <v>0</v>
      </c>
    </row>
    <row r="217" spans="21:54" x14ac:dyDescent="0.3">
      <c r="U217" s="5">
        <f t="shared" si="73"/>
        <v>0</v>
      </c>
      <c r="V217" s="3">
        <f>IF(テーブル501[[#This Row],[レート]]=0,0,$E$7)</f>
        <v>0</v>
      </c>
      <c r="W217" s="6">
        <f t="shared" si="66"/>
        <v>0</v>
      </c>
      <c r="X217" s="6">
        <f t="shared" si="67"/>
        <v>0</v>
      </c>
      <c r="Y217" s="81">
        <f>テーブル501[[#This Row],[レート]]*テーブル501[[#This Row],[取引単位]]</f>
        <v>0</v>
      </c>
      <c r="Z217" s="6">
        <f t="shared" si="68"/>
        <v>0</v>
      </c>
      <c r="AB217" s="5">
        <f t="shared" si="82"/>
        <v>0</v>
      </c>
      <c r="AC217" s="3">
        <f>IF(テーブル502[[#This Row],[レート]]=0,0,$F$7)</f>
        <v>0</v>
      </c>
      <c r="AD217" s="6">
        <f t="shared" si="74"/>
        <v>0</v>
      </c>
      <c r="AE217" s="6">
        <f t="shared" si="75"/>
        <v>0</v>
      </c>
      <c r="AF217" s="81">
        <f>テーブル502[[#This Row],[レート]]*テーブル502[[#This Row],[取引単位]]</f>
        <v>0</v>
      </c>
      <c r="AG217" s="6">
        <f t="shared" si="69"/>
        <v>0</v>
      </c>
      <c r="AI217" s="5">
        <f t="shared" si="83"/>
        <v>0</v>
      </c>
      <c r="AJ217" s="3">
        <f>IF(テーブル503[[#This Row],[レート]]=0,0,$G$7)</f>
        <v>0</v>
      </c>
      <c r="AK217" s="6">
        <f t="shared" si="76"/>
        <v>0</v>
      </c>
      <c r="AL217" s="6">
        <f t="shared" si="77"/>
        <v>0</v>
      </c>
      <c r="AM217" s="81">
        <f>テーブル503[[#This Row],[レート]]*テーブル503[[#This Row],[取引単位]]</f>
        <v>0</v>
      </c>
      <c r="AN217" s="6">
        <f t="shared" si="70"/>
        <v>0</v>
      </c>
      <c r="AP217" s="5">
        <f t="shared" si="84"/>
        <v>0</v>
      </c>
      <c r="AQ217" s="3">
        <f>IF(テーブル504[[#This Row],[レート]]=0,0,$H$7)</f>
        <v>0</v>
      </c>
      <c r="AR217" s="6">
        <f t="shared" si="78"/>
        <v>0</v>
      </c>
      <c r="AS217" s="6">
        <f t="shared" si="79"/>
        <v>0</v>
      </c>
      <c r="AT217" s="81">
        <f>テーブル504[[#This Row],[レート]]*テーブル504[[#This Row],[取引単位]]</f>
        <v>0</v>
      </c>
      <c r="AU217" s="6">
        <f t="shared" si="71"/>
        <v>0</v>
      </c>
      <c r="AW217" s="5">
        <f t="shared" si="85"/>
        <v>0</v>
      </c>
      <c r="AX217" s="3">
        <f>IF(テーブル505[[#This Row],[レート]]=0,0,$I$7)</f>
        <v>0</v>
      </c>
      <c r="AY217" s="6">
        <f t="shared" si="80"/>
        <v>0</v>
      </c>
      <c r="AZ217" s="6">
        <f t="shared" si="81"/>
        <v>0</v>
      </c>
      <c r="BA217" s="81">
        <f>テーブル505[[#This Row],[レート]]*テーブル505[[#This Row],[取引単位]]</f>
        <v>0</v>
      </c>
      <c r="BB217" s="6">
        <f t="shared" si="72"/>
        <v>0</v>
      </c>
    </row>
    <row r="218" spans="21:54" x14ac:dyDescent="0.3">
      <c r="U218" s="5">
        <f t="shared" si="73"/>
        <v>0</v>
      </c>
      <c r="V218" s="3">
        <f>IF(テーブル501[[#This Row],[レート]]=0,0,$E$7)</f>
        <v>0</v>
      </c>
      <c r="W218" s="6">
        <f t="shared" si="66"/>
        <v>0</v>
      </c>
      <c r="X218" s="6">
        <f t="shared" si="67"/>
        <v>0</v>
      </c>
      <c r="Y218" s="81">
        <f>テーブル501[[#This Row],[レート]]*テーブル501[[#This Row],[取引単位]]</f>
        <v>0</v>
      </c>
      <c r="Z218" s="6">
        <f t="shared" si="68"/>
        <v>0</v>
      </c>
      <c r="AB218" s="5">
        <f t="shared" si="82"/>
        <v>0</v>
      </c>
      <c r="AC218" s="3">
        <f>IF(テーブル502[[#This Row],[レート]]=0,0,$F$7)</f>
        <v>0</v>
      </c>
      <c r="AD218" s="6">
        <f t="shared" si="74"/>
        <v>0</v>
      </c>
      <c r="AE218" s="6">
        <f t="shared" si="75"/>
        <v>0</v>
      </c>
      <c r="AF218" s="81">
        <f>テーブル502[[#This Row],[レート]]*テーブル502[[#This Row],[取引単位]]</f>
        <v>0</v>
      </c>
      <c r="AG218" s="6">
        <f t="shared" si="69"/>
        <v>0</v>
      </c>
      <c r="AI218" s="5">
        <f t="shared" si="83"/>
        <v>0</v>
      </c>
      <c r="AJ218" s="3">
        <f>IF(テーブル503[[#This Row],[レート]]=0,0,$G$7)</f>
        <v>0</v>
      </c>
      <c r="AK218" s="6">
        <f t="shared" si="76"/>
        <v>0</v>
      </c>
      <c r="AL218" s="6">
        <f t="shared" si="77"/>
        <v>0</v>
      </c>
      <c r="AM218" s="81">
        <f>テーブル503[[#This Row],[レート]]*テーブル503[[#This Row],[取引単位]]</f>
        <v>0</v>
      </c>
      <c r="AN218" s="6">
        <f t="shared" si="70"/>
        <v>0</v>
      </c>
      <c r="AP218" s="5">
        <f t="shared" si="84"/>
        <v>0</v>
      </c>
      <c r="AQ218" s="3">
        <f>IF(テーブル504[[#This Row],[レート]]=0,0,$H$7)</f>
        <v>0</v>
      </c>
      <c r="AR218" s="6">
        <f t="shared" si="78"/>
        <v>0</v>
      </c>
      <c r="AS218" s="6">
        <f t="shared" si="79"/>
        <v>0</v>
      </c>
      <c r="AT218" s="81">
        <f>テーブル504[[#This Row],[レート]]*テーブル504[[#This Row],[取引単位]]</f>
        <v>0</v>
      </c>
      <c r="AU218" s="6">
        <f t="shared" si="71"/>
        <v>0</v>
      </c>
      <c r="AW218" s="5">
        <f t="shared" si="85"/>
        <v>0</v>
      </c>
      <c r="AX218" s="3">
        <f>IF(テーブル505[[#This Row],[レート]]=0,0,$I$7)</f>
        <v>0</v>
      </c>
      <c r="AY218" s="6">
        <f t="shared" si="80"/>
        <v>0</v>
      </c>
      <c r="AZ218" s="6">
        <f t="shared" si="81"/>
        <v>0</v>
      </c>
      <c r="BA218" s="81">
        <f>テーブル505[[#This Row],[レート]]*テーブル505[[#This Row],[取引単位]]</f>
        <v>0</v>
      </c>
      <c r="BB218" s="6">
        <f t="shared" si="72"/>
        <v>0</v>
      </c>
    </row>
    <row r="219" spans="21:54" x14ac:dyDescent="0.3">
      <c r="U219" s="5">
        <f t="shared" si="73"/>
        <v>0</v>
      </c>
      <c r="V219" s="3">
        <f>IF(テーブル501[[#This Row],[レート]]=0,0,$E$7)</f>
        <v>0</v>
      </c>
      <c r="W219" s="6">
        <f t="shared" si="66"/>
        <v>0</v>
      </c>
      <c r="X219" s="6">
        <f t="shared" si="67"/>
        <v>0</v>
      </c>
      <c r="Y219" s="81">
        <f>テーブル501[[#This Row],[レート]]*テーブル501[[#This Row],[取引単位]]</f>
        <v>0</v>
      </c>
      <c r="Z219" s="6">
        <f t="shared" si="68"/>
        <v>0</v>
      </c>
      <c r="AB219" s="5">
        <f t="shared" si="82"/>
        <v>0</v>
      </c>
      <c r="AC219" s="3">
        <f>IF(テーブル502[[#This Row],[レート]]=0,0,$F$7)</f>
        <v>0</v>
      </c>
      <c r="AD219" s="6">
        <f t="shared" si="74"/>
        <v>0</v>
      </c>
      <c r="AE219" s="6">
        <f t="shared" si="75"/>
        <v>0</v>
      </c>
      <c r="AF219" s="81">
        <f>テーブル502[[#This Row],[レート]]*テーブル502[[#This Row],[取引単位]]</f>
        <v>0</v>
      </c>
      <c r="AG219" s="6">
        <f t="shared" si="69"/>
        <v>0</v>
      </c>
      <c r="AI219" s="5">
        <f t="shared" si="83"/>
        <v>0</v>
      </c>
      <c r="AJ219" s="3">
        <f>IF(テーブル503[[#This Row],[レート]]=0,0,$G$7)</f>
        <v>0</v>
      </c>
      <c r="AK219" s="6">
        <f t="shared" si="76"/>
        <v>0</v>
      </c>
      <c r="AL219" s="6">
        <f t="shared" si="77"/>
        <v>0</v>
      </c>
      <c r="AM219" s="81">
        <f>テーブル503[[#This Row],[レート]]*テーブル503[[#This Row],[取引単位]]</f>
        <v>0</v>
      </c>
      <c r="AN219" s="6">
        <f t="shared" si="70"/>
        <v>0</v>
      </c>
      <c r="AP219" s="5">
        <f t="shared" si="84"/>
        <v>0</v>
      </c>
      <c r="AQ219" s="3">
        <f>IF(テーブル504[[#This Row],[レート]]=0,0,$H$7)</f>
        <v>0</v>
      </c>
      <c r="AR219" s="6">
        <f t="shared" si="78"/>
        <v>0</v>
      </c>
      <c r="AS219" s="6">
        <f t="shared" si="79"/>
        <v>0</v>
      </c>
      <c r="AT219" s="81">
        <f>テーブル504[[#This Row],[レート]]*テーブル504[[#This Row],[取引単位]]</f>
        <v>0</v>
      </c>
      <c r="AU219" s="6">
        <f t="shared" si="71"/>
        <v>0</v>
      </c>
      <c r="AW219" s="5">
        <f t="shared" si="85"/>
        <v>0</v>
      </c>
      <c r="AX219" s="3">
        <f>IF(テーブル505[[#This Row],[レート]]=0,0,$I$7)</f>
        <v>0</v>
      </c>
      <c r="AY219" s="6">
        <f t="shared" si="80"/>
        <v>0</v>
      </c>
      <c r="AZ219" s="6">
        <f t="shared" si="81"/>
        <v>0</v>
      </c>
      <c r="BA219" s="81">
        <f>テーブル505[[#This Row],[レート]]*テーブル505[[#This Row],[取引単位]]</f>
        <v>0</v>
      </c>
      <c r="BB219" s="6">
        <f t="shared" si="72"/>
        <v>0</v>
      </c>
    </row>
    <row r="220" spans="21:54" x14ac:dyDescent="0.3">
      <c r="U220" s="5">
        <f t="shared" si="73"/>
        <v>0</v>
      </c>
      <c r="V220" s="3">
        <f>IF(テーブル501[[#This Row],[レート]]=0,0,$E$7)</f>
        <v>0</v>
      </c>
      <c r="W220" s="6">
        <f t="shared" si="66"/>
        <v>0</v>
      </c>
      <c r="X220" s="6">
        <f t="shared" si="67"/>
        <v>0</v>
      </c>
      <c r="Y220" s="81">
        <f>テーブル501[[#This Row],[レート]]*テーブル501[[#This Row],[取引単位]]</f>
        <v>0</v>
      </c>
      <c r="Z220" s="6">
        <f t="shared" si="68"/>
        <v>0</v>
      </c>
      <c r="AB220" s="5">
        <f t="shared" si="82"/>
        <v>0</v>
      </c>
      <c r="AC220" s="3">
        <f>IF(テーブル502[[#This Row],[レート]]=0,0,$F$7)</f>
        <v>0</v>
      </c>
      <c r="AD220" s="6">
        <f t="shared" si="74"/>
        <v>0</v>
      </c>
      <c r="AE220" s="6">
        <f t="shared" si="75"/>
        <v>0</v>
      </c>
      <c r="AF220" s="81">
        <f>テーブル502[[#This Row],[レート]]*テーブル502[[#This Row],[取引単位]]</f>
        <v>0</v>
      </c>
      <c r="AG220" s="6">
        <f t="shared" si="69"/>
        <v>0</v>
      </c>
      <c r="AI220" s="5">
        <f t="shared" si="83"/>
        <v>0</v>
      </c>
      <c r="AJ220" s="3">
        <f>IF(テーブル503[[#This Row],[レート]]=0,0,$G$7)</f>
        <v>0</v>
      </c>
      <c r="AK220" s="6">
        <f t="shared" si="76"/>
        <v>0</v>
      </c>
      <c r="AL220" s="6">
        <f t="shared" si="77"/>
        <v>0</v>
      </c>
      <c r="AM220" s="81">
        <f>テーブル503[[#This Row],[レート]]*テーブル503[[#This Row],[取引単位]]</f>
        <v>0</v>
      </c>
      <c r="AN220" s="6">
        <f t="shared" si="70"/>
        <v>0</v>
      </c>
      <c r="AP220" s="5">
        <f t="shared" si="84"/>
        <v>0</v>
      </c>
      <c r="AQ220" s="3">
        <f>IF(テーブル504[[#This Row],[レート]]=0,0,$H$7)</f>
        <v>0</v>
      </c>
      <c r="AR220" s="6">
        <f t="shared" si="78"/>
        <v>0</v>
      </c>
      <c r="AS220" s="6">
        <f t="shared" si="79"/>
        <v>0</v>
      </c>
      <c r="AT220" s="81">
        <f>テーブル504[[#This Row],[レート]]*テーブル504[[#This Row],[取引単位]]</f>
        <v>0</v>
      </c>
      <c r="AU220" s="6">
        <f t="shared" si="71"/>
        <v>0</v>
      </c>
      <c r="AW220" s="5">
        <f t="shared" si="85"/>
        <v>0</v>
      </c>
      <c r="AX220" s="3">
        <f>IF(テーブル505[[#This Row],[レート]]=0,0,$I$7)</f>
        <v>0</v>
      </c>
      <c r="AY220" s="6">
        <f t="shared" si="80"/>
        <v>0</v>
      </c>
      <c r="AZ220" s="6">
        <f t="shared" si="81"/>
        <v>0</v>
      </c>
      <c r="BA220" s="81">
        <f>テーブル505[[#This Row],[レート]]*テーブル505[[#This Row],[取引単位]]</f>
        <v>0</v>
      </c>
      <c r="BB220" s="6">
        <f t="shared" si="72"/>
        <v>0</v>
      </c>
    </row>
    <row r="221" spans="21:54" x14ac:dyDescent="0.3">
      <c r="U221" s="5">
        <f t="shared" si="73"/>
        <v>0</v>
      </c>
      <c r="V221" s="3">
        <f>IF(テーブル501[[#This Row],[レート]]=0,0,$E$7)</f>
        <v>0</v>
      </c>
      <c r="W221" s="6">
        <f t="shared" si="66"/>
        <v>0</v>
      </c>
      <c r="X221" s="6">
        <f t="shared" si="67"/>
        <v>0</v>
      </c>
      <c r="Y221" s="81">
        <f>テーブル501[[#This Row],[レート]]*テーブル501[[#This Row],[取引単位]]</f>
        <v>0</v>
      </c>
      <c r="Z221" s="6">
        <f t="shared" si="68"/>
        <v>0</v>
      </c>
      <c r="AB221" s="5">
        <f t="shared" si="82"/>
        <v>0</v>
      </c>
      <c r="AC221" s="3">
        <f>IF(テーブル502[[#This Row],[レート]]=0,0,$F$7)</f>
        <v>0</v>
      </c>
      <c r="AD221" s="6">
        <f t="shared" si="74"/>
        <v>0</v>
      </c>
      <c r="AE221" s="6">
        <f t="shared" si="75"/>
        <v>0</v>
      </c>
      <c r="AF221" s="81">
        <f>テーブル502[[#This Row],[レート]]*テーブル502[[#This Row],[取引単位]]</f>
        <v>0</v>
      </c>
      <c r="AG221" s="6">
        <f t="shared" si="69"/>
        <v>0</v>
      </c>
      <c r="AI221" s="5">
        <f t="shared" si="83"/>
        <v>0</v>
      </c>
      <c r="AJ221" s="3">
        <f>IF(テーブル503[[#This Row],[レート]]=0,0,$G$7)</f>
        <v>0</v>
      </c>
      <c r="AK221" s="6">
        <f t="shared" si="76"/>
        <v>0</v>
      </c>
      <c r="AL221" s="6">
        <f t="shared" si="77"/>
        <v>0</v>
      </c>
      <c r="AM221" s="81">
        <f>テーブル503[[#This Row],[レート]]*テーブル503[[#This Row],[取引単位]]</f>
        <v>0</v>
      </c>
      <c r="AN221" s="6">
        <f t="shared" si="70"/>
        <v>0</v>
      </c>
      <c r="AP221" s="5">
        <f t="shared" si="84"/>
        <v>0</v>
      </c>
      <c r="AQ221" s="3">
        <f>IF(テーブル504[[#This Row],[レート]]=0,0,$H$7)</f>
        <v>0</v>
      </c>
      <c r="AR221" s="6">
        <f t="shared" si="78"/>
        <v>0</v>
      </c>
      <c r="AS221" s="6">
        <f t="shared" si="79"/>
        <v>0</v>
      </c>
      <c r="AT221" s="81">
        <f>テーブル504[[#This Row],[レート]]*テーブル504[[#This Row],[取引単位]]</f>
        <v>0</v>
      </c>
      <c r="AU221" s="6">
        <f t="shared" si="71"/>
        <v>0</v>
      </c>
      <c r="AW221" s="5">
        <f t="shared" si="85"/>
        <v>0</v>
      </c>
      <c r="AX221" s="3">
        <f>IF(テーブル505[[#This Row],[レート]]=0,0,$I$7)</f>
        <v>0</v>
      </c>
      <c r="AY221" s="6">
        <f t="shared" si="80"/>
        <v>0</v>
      </c>
      <c r="AZ221" s="6">
        <f t="shared" si="81"/>
        <v>0</v>
      </c>
      <c r="BA221" s="81">
        <f>テーブル505[[#This Row],[レート]]*テーブル505[[#This Row],[取引単位]]</f>
        <v>0</v>
      </c>
      <c r="BB221" s="6">
        <f t="shared" si="72"/>
        <v>0</v>
      </c>
    </row>
    <row r="222" spans="21:54" x14ac:dyDescent="0.3">
      <c r="U222" s="5">
        <f t="shared" si="73"/>
        <v>0</v>
      </c>
      <c r="V222" s="3">
        <f>IF(テーブル501[[#This Row],[レート]]=0,0,$E$7)</f>
        <v>0</v>
      </c>
      <c r="W222" s="6">
        <f t="shared" si="66"/>
        <v>0</v>
      </c>
      <c r="X222" s="6">
        <f t="shared" si="67"/>
        <v>0</v>
      </c>
      <c r="Y222" s="81">
        <f>テーブル501[[#This Row],[レート]]*テーブル501[[#This Row],[取引単位]]</f>
        <v>0</v>
      </c>
      <c r="Z222" s="6">
        <f t="shared" si="68"/>
        <v>0</v>
      </c>
      <c r="AB222" s="5">
        <f t="shared" si="82"/>
        <v>0</v>
      </c>
      <c r="AC222" s="3">
        <f>IF(テーブル502[[#This Row],[レート]]=0,0,$F$7)</f>
        <v>0</v>
      </c>
      <c r="AD222" s="6">
        <f t="shared" si="74"/>
        <v>0</v>
      </c>
      <c r="AE222" s="6">
        <f t="shared" si="75"/>
        <v>0</v>
      </c>
      <c r="AF222" s="81">
        <f>テーブル502[[#This Row],[レート]]*テーブル502[[#This Row],[取引単位]]</f>
        <v>0</v>
      </c>
      <c r="AG222" s="6">
        <f t="shared" si="69"/>
        <v>0</v>
      </c>
      <c r="AI222" s="5">
        <f t="shared" si="83"/>
        <v>0</v>
      </c>
      <c r="AJ222" s="3">
        <f>IF(テーブル503[[#This Row],[レート]]=0,0,$G$7)</f>
        <v>0</v>
      </c>
      <c r="AK222" s="6">
        <f t="shared" si="76"/>
        <v>0</v>
      </c>
      <c r="AL222" s="6">
        <f t="shared" si="77"/>
        <v>0</v>
      </c>
      <c r="AM222" s="81">
        <f>テーブル503[[#This Row],[レート]]*テーブル503[[#This Row],[取引単位]]</f>
        <v>0</v>
      </c>
      <c r="AN222" s="6">
        <f t="shared" si="70"/>
        <v>0</v>
      </c>
      <c r="AP222" s="5">
        <f t="shared" si="84"/>
        <v>0</v>
      </c>
      <c r="AQ222" s="3">
        <f>IF(テーブル504[[#This Row],[レート]]=0,0,$H$7)</f>
        <v>0</v>
      </c>
      <c r="AR222" s="6">
        <f t="shared" si="78"/>
        <v>0</v>
      </c>
      <c r="AS222" s="6">
        <f t="shared" si="79"/>
        <v>0</v>
      </c>
      <c r="AT222" s="81">
        <f>テーブル504[[#This Row],[レート]]*テーブル504[[#This Row],[取引単位]]</f>
        <v>0</v>
      </c>
      <c r="AU222" s="6">
        <f t="shared" si="71"/>
        <v>0</v>
      </c>
      <c r="AW222" s="5">
        <f t="shared" si="85"/>
        <v>0</v>
      </c>
      <c r="AX222" s="3">
        <f>IF(テーブル505[[#This Row],[レート]]=0,0,$I$7)</f>
        <v>0</v>
      </c>
      <c r="AY222" s="6">
        <f t="shared" si="80"/>
        <v>0</v>
      </c>
      <c r="AZ222" s="6">
        <f t="shared" si="81"/>
        <v>0</v>
      </c>
      <c r="BA222" s="81">
        <f>テーブル505[[#This Row],[レート]]*テーブル505[[#This Row],[取引単位]]</f>
        <v>0</v>
      </c>
      <c r="BB222" s="6">
        <f t="shared" si="72"/>
        <v>0</v>
      </c>
    </row>
    <row r="223" spans="21:54" x14ac:dyDescent="0.3">
      <c r="U223" s="5">
        <f t="shared" si="73"/>
        <v>0</v>
      </c>
      <c r="V223" s="3">
        <f>IF(テーブル501[[#This Row],[レート]]=0,0,$E$7)</f>
        <v>0</v>
      </c>
      <c r="W223" s="6">
        <f t="shared" si="66"/>
        <v>0</v>
      </c>
      <c r="X223" s="6">
        <f t="shared" si="67"/>
        <v>0</v>
      </c>
      <c r="Y223" s="81">
        <f>テーブル501[[#This Row],[レート]]*テーブル501[[#This Row],[取引単位]]</f>
        <v>0</v>
      </c>
      <c r="Z223" s="6">
        <f t="shared" si="68"/>
        <v>0</v>
      </c>
      <c r="AB223" s="5">
        <f t="shared" si="82"/>
        <v>0</v>
      </c>
      <c r="AC223" s="3">
        <f>IF(テーブル502[[#This Row],[レート]]=0,0,$F$7)</f>
        <v>0</v>
      </c>
      <c r="AD223" s="6">
        <f t="shared" si="74"/>
        <v>0</v>
      </c>
      <c r="AE223" s="6">
        <f t="shared" si="75"/>
        <v>0</v>
      </c>
      <c r="AF223" s="81">
        <f>テーブル502[[#This Row],[レート]]*テーブル502[[#This Row],[取引単位]]</f>
        <v>0</v>
      </c>
      <c r="AG223" s="6">
        <f t="shared" si="69"/>
        <v>0</v>
      </c>
      <c r="AI223" s="5">
        <f t="shared" si="83"/>
        <v>0</v>
      </c>
      <c r="AJ223" s="3">
        <f>IF(テーブル503[[#This Row],[レート]]=0,0,$G$7)</f>
        <v>0</v>
      </c>
      <c r="AK223" s="6">
        <f t="shared" si="76"/>
        <v>0</v>
      </c>
      <c r="AL223" s="6">
        <f t="shared" si="77"/>
        <v>0</v>
      </c>
      <c r="AM223" s="81">
        <f>テーブル503[[#This Row],[レート]]*テーブル503[[#This Row],[取引単位]]</f>
        <v>0</v>
      </c>
      <c r="AN223" s="6">
        <f t="shared" si="70"/>
        <v>0</v>
      </c>
      <c r="AP223" s="5">
        <f t="shared" si="84"/>
        <v>0</v>
      </c>
      <c r="AQ223" s="3">
        <f>IF(テーブル504[[#This Row],[レート]]=0,0,$H$7)</f>
        <v>0</v>
      </c>
      <c r="AR223" s="6">
        <f t="shared" si="78"/>
        <v>0</v>
      </c>
      <c r="AS223" s="6">
        <f t="shared" si="79"/>
        <v>0</v>
      </c>
      <c r="AT223" s="81">
        <f>テーブル504[[#This Row],[レート]]*テーブル504[[#This Row],[取引単位]]</f>
        <v>0</v>
      </c>
      <c r="AU223" s="6">
        <f t="shared" si="71"/>
        <v>0</v>
      </c>
      <c r="AW223" s="5">
        <f t="shared" si="85"/>
        <v>0</v>
      </c>
      <c r="AX223" s="3">
        <f>IF(テーブル505[[#This Row],[レート]]=0,0,$I$7)</f>
        <v>0</v>
      </c>
      <c r="AY223" s="6">
        <f t="shared" si="80"/>
        <v>0</v>
      </c>
      <c r="AZ223" s="6">
        <f t="shared" si="81"/>
        <v>0</v>
      </c>
      <c r="BA223" s="81">
        <f>テーブル505[[#This Row],[レート]]*テーブル505[[#This Row],[取引単位]]</f>
        <v>0</v>
      </c>
      <c r="BB223" s="6">
        <f t="shared" si="72"/>
        <v>0</v>
      </c>
    </row>
    <row r="224" spans="21:54" x14ac:dyDescent="0.3">
      <c r="U224" s="5">
        <f t="shared" si="73"/>
        <v>0</v>
      </c>
      <c r="V224" s="3">
        <f>IF(テーブル501[[#This Row],[レート]]=0,0,$E$7)</f>
        <v>0</v>
      </c>
      <c r="W224" s="6">
        <f t="shared" si="66"/>
        <v>0</v>
      </c>
      <c r="X224" s="6">
        <f t="shared" si="67"/>
        <v>0</v>
      </c>
      <c r="Y224" s="81">
        <f>テーブル501[[#This Row],[レート]]*テーブル501[[#This Row],[取引単位]]</f>
        <v>0</v>
      </c>
      <c r="Z224" s="6">
        <f t="shared" si="68"/>
        <v>0</v>
      </c>
      <c r="AB224" s="5">
        <f t="shared" si="82"/>
        <v>0</v>
      </c>
      <c r="AC224" s="3">
        <f>IF(テーブル502[[#This Row],[レート]]=0,0,$F$7)</f>
        <v>0</v>
      </c>
      <c r="AD224" s="6">
        <f t="shared" si="74"/>
        <v>0</v>
      </c>
      <c r="AE224" s="6">
        <f t="shared" si="75"/>
        <v>0</v>
      </c>
      <c r="AF224" s="81">
        <f>テーブル502[[#This Row],[レート]]*テーブル502[[#This Row],[取引単位]]</f>
        <v>0</v>
      </c>
      <c r="AG224" s="6">
        <f t="shared" si="69"/>
        <v>0</v>
      </c>
      <c r="AI224" s="5">
        <f t="shared" si="83"/>
        <v>0</v>
      </c>
      <c r="AJ224" s="3">
        <f>IF(テーブル503[[#This Row],[レート]]=0,0,$G$7)</f>
        <v>0</v>
      </c>
      <c r="AK224" s="6">
        <f t="shared" si="76"/>
        <v>0</v>
      </c>
      <c r="AL224" s="6">
        <f t="shared" si="77"/>
        <v>0</v>
      </c>
      <c r="AM224" s="81">
        <f>テーブル503[[#This Row],[レート]]*テーブル503[[#This Row],[取引単位]]</f>
        <v>0</v>
      </c>
      <c r="AN224" s="6">
        <f t="shared" si="70"/>
        <v>0</v>
      </c>
      <c r="AP224" s="5">
        <f t="shared" si="84"/>
        <v>0</v>
      </c>
      <c r="AQ224" s="3">
        <f>IF(テーブル504[[#This Row],[レート]]=0,0,$H$7)</f>
        <v>0</v>
      </c>
      <c r="AR224" s="6">
        <f t="shared" si="78"/>
        <v>0</v>
      </c>
      <c r="AS224" s="6">
        <f t="shared" si="79"/>
        <v>0</v>
      </c>
      <c r="AT224" s="81">
        <f>テーブル504[[#This Row],[レート]]*テーブル504[[#This Row],[取引単位]]</f>
        <v>0</v>
      </c>
      <c r="AU224" s="6">
        <f t="shared" si="71"/>
        <v>0</v>
      </c>
      <c r="AW224" s="5">
        <f t="shared" si="85"/>
        <v>0</v>
      </c>
      <c r="AX224" s="3">
        <f>IF(テーブル505[[#This Row],[レート]]=0,0,$I$7)</f>
        <v>0</v>
      </c>
      <c r="AY224" s="6">
        <f t="shared" si="80"/>
        <v>0</v>
      </c>
      <c r="AZ224" s="6">
        <f t="shared" si="81"/>
        <v>0</v>
      </c>
      <c r="BA224" s="81">
        <f>テーブル505[[#This Row],[レート]]*テーブル505[[#This Row],[取引単位]]</f>
        <v>0</v>
      </c>
      <c r="BB224" s="6">
        <f t="shared" si="72"/>
        <v>0</v>
      </c>
    </row>
    <row r="225" spans="21:54" x14ac:dyDescent="0.3">
      <c r="U225" s="5">
        <f t="shared" si="73"/>
        <v>0</v>
      </c>
      <c r="V225" s="3">
        <f>IF(テーブル501[[#This Row],[レート]]=0,0,$E$7)</f>
        <v>0</v>
      </c>
      <c r="W225" s="6">
        <f t="shared" si="66"/>
        <v>0</v>
      </c>
      <c r="X225" s="6">
        <f t="shared" si="67"/>
        <v>0</v>
      </c>
      <c r="Y225" s="81">
        <f>テーブル501[[#This Row],[レート]]*テーブル501[[#This Row],[取引単位]]</f>
        <v>0</v>
      </c>
      <c r="Z225" s="6">
        <f t="shared" si="68"/>
        <v>0</v>
      </c>
      <c r="AB225" s="5">
        <f t="shared" si="82"/>
        <v>0</v>
      </c>
      <c r="AC225" s="3">
        <f>IF(テーブル502[[#This Row],[レート]]=0,0,$F$7)</f>
        <v>0</v>
      </c>
      <c r="AD225" s="6">
        <f t="shared" si="74"/>
        <v>0</v>
      </c>
      <c r="AE225" s="6">
        <f t="shared" si="75"/>
        <v>0</v>
      </c>
      <c r="AF225" s="81">
        <f>テーブル502[[#This Row],[レート]]*テーブル502[[#This Row],[取引単位]]</f>
        <v>0</v>
      </c>
      <c r="AG225" s="6">
        <f t="shared" si="69"/>
        <v>0</v>
      </c>
      <c r="AI225" s="5">
        <f t="shared" si="83"/>
        <v>0</v>
      </c>
      <c r="AJ225" s="3">
        <f>IF(テーブル503[[#This Row],[レート]]=0,0,$G$7)</f>
        <v>0</v>
      </c>
      <c r="AK225" s="6">
        <f t="shared" si="76"/>
        <v>0</v>
      </c>
      <c r="AL225" s="6">
        <f t="shared" si="77"/>
        <v>0</v>
      </c>
      <c r="AM225" s="81">
        <f>テーブル503[[#This Row],[レート]]*テーブル503[[#This Row],[取引単位]]</f>
        <v>0</v>
      </c>
      <c r="AN225" s="6">
        <f t="shared" si="70"/>
        <v>0</v>
      </c>
      <c r="AP225" s="5">
        <f t="shared" si="84"/>
        <v>0</v>
      </c>
      <c r="AQ225" s="3">
        <f>IF(テーブル504[[#This Row],[レート]]=0,0,$H$7)</f>
        <v>0</v>
      </c>
      <c r="AR225" s="6">
        <f t="shared" si="78"/>
        <v>0</v>
      </c>
      <c r="AS225" s="6">
        <f t="shared" si="79"/>
        <v>0</v>
      </c>
      <c r="AT225" s="81">
        <f>テーブル504[[#This Row],[レート]]*テーブル504[[#This Row],[取引単位]]</f>
        <v>0</v>
      </c>
      <c r="AU225" s="6">
        <f t="shared" si="71"/>
        <v>0</v>
      </c>
      <c r="AW225" s="5">
        <f t="shared" si="85"/>
        <v>0</v>
      </c>
      <c r="AX225" s="3">
        <f>IF(テーブル505[[#This Row],[レート]]=0,0,$I$7)</f>
        <v>0</v>
      </c>
      <c r="AY225" s="6">
        <f t="shared" si="80"/>
        <v>0</v>
      </c>
      <c r="AZ225" s="6">
        <f t="shared" si="81"/>
        <v>0</v>
      </c>
      <c r="BA225" s="81">
        <f>テーブル505[[#This Row],[レート]]*テーブル505[[#This Row],[取引単位]]</f>
        <v>0</v>
      </c>
      <c r="BB225" s="6">
        <f t="shared" si="72"/>
        <v>0</v>
      </c>
    </row>
    <row r="226" spans="21:54" x14ac:dyDescent="0.3">
      <c r="U226" s="5">
        <f t="shared" si="73"/>
        <v>0</v>
      </c>
      <c r="V226" s="3">
        <f>IF(テーブル501[[#This Row],[レート]]=0,0,$E$7)</f>
        <v>0</v>
      </c>
      <c r="W226" s="6">
        <f t="shared" si="66"/>
        <v>0</v>
      </c>
      <c r="X226" s="6">
        <f t="shared" si="67"/>
        <v>0</v>
      </c>
      <c r="Y226" s="81">
        <f>テーブル501[[#This Row],[レート]]*テーブル501[[#This Row],[取引単位]]</f>
        <v>0</v>
      </c>
      <c r="Z226" s="6">
        <f t="shared" si="68"/>
        <v>0</v>
      </c>
      <c r="AB226" s="5">
        <f t="shared" si="82"/>
        <v>0</v>
      </c>
      <c r="AC226" s="3">
        <f>IF(テーブル502[[#This Row],[レート]]=0,0,$F$7)</f>
        <v>0</v>
      </c>
      <c r="AD226" s="6">
        <f t="shared" si="74"/>
        <v>0</v>
      </c>
      <c r="AE226" s="6">
        <f t="shared" si="75"/>
        <v>0</v>
      </c>
      <c r="AF226" s="81">
        <f>テーブル502[[#This Row],[レート]]*テーブル502[[#This Row],[取引単位]]</f>
        <v>0</v>
      </c>
      <c r="AG226" s="6">
        <f t="shared" si="69"/>
        <v>0</v>
      </c>
      <c r="AI226" s="5">
        <f t="shared" si="83"/>
        <v>0</v>
      </c>
      <c r="AJ226" s="3">
        <f>IF(テーブル503[[#This Row],[レート]]=0,0,$G$7)</f>
        <v>0</v>
      </c>
      <c r="AK226" s="6">
        <f t="shared" si="76"/>
        <v>0</v>
      </c>
      <c r="AL226" s="6">
        <f t="shared" si="77"/>
        <v>0</v>
      </c>
      <c r="AM226" s="81">
        <f>テーブル503[[#This Row],[レート]]*テーブル503[[#This Row],[取引単位]]</f>
        <v>0</v>
      </c>
      <c r="AN226" s="6">
        <f t="shared" si="70"/>
        <v>0</v>
      </c>
      <c r="AP226" s="5">
        <f t="shared" si="84"/>
        <v>0</v>
      </c>
      <c r="AQ226" s="3">
        <f>IF(テーブル504[[#This Row],[レート]]=0,0,$H$7)</f>
        <v>0</v>
      </c>
      <c r="AR226" s="6">
        <f t="shared" si="78"/>
        <v>0</v>
      </c>
      <c r="AS226" s="6">
        <f t="shared" si="79"/>
        <v>0</v>
      </c>
      <c r="AT226" s="81">
        <f>テーブル504[[#This Row],[レート]]*テーブル504[[#This Row],[取引単位]]</f>
        <v>0</v>
      </c>
      <c r="AU226" s="6">
        <f t="shared" si="71"/>
        <v>0</v>
      </c>
      <c r="AW226" s="5">
        <f t="shared" si="85"/>
        <v>0</v>
      </c>
      <c r="AX226" s="3">
        <f>IF(テーブル505[[#This Row],[レート]]=0,0,$I$7)</f>
        <v>0</v>
      </c>
      <c r="AY226" s="6">
        <f t="shared" si="80"/>
        <v>0</v>
      </c>
      <c r="AZ226" s="6">
        <f t="shared" si="81"/>
        <v>0</v>
      </c>
      <c r="BA226" s="81">
        <f>テーブル505[[#This Row],[レート]]*テーブル505[[#This Row],[取引単位]]</f>
        <v>0</v>
      </c>
      <c r="BB226" s="6">
        <f t="shared" si="72"/>
        <v>0</v>
      </c>
    </row>
    <row r="227" spans="21:54" x14ac:dyDescent="0.3">
      <c r="U227" s="5">
        <f t="shared" si="73"/>
        <v>0</v>
      </c>
      <c r="V227" s="3">
        <f>IF(テーブル501[[#This Row],[レート]]=0,0,$E$7)</f>
        <v>0</v>
      </c>
      <c r="W227" s="6">
        <f t="shared" si="66"/>
        <v>0</v>
      </c>
      <c r="X227" s="6">
        <f t="shared" si="67"/>
        <v>0</v>
      </c>
      <c r="Y227" s="81">
        <f>テーブル501[[#This Row],[レート]]*テーブル501[[#This Row],[取引単位]]</f>
        <v>0</v>
      </c>
      <c r="Z227" s="6">
        <f t="shared" si="68"/>
        <v>0</v>
      </c>
      <c r="AB227" s="5">
        <f t="shared" si="82"/>
        <v>0</v>
      </c>
      <c r="AC227" s="3">
        <f>IF(テーブル502[[#This Row],[レート]]=0,0,$F$7)</f>
        <v>0</v>
      </c>
      <c r="AD227" s="6">
        <f t="shared" si="74"/>
        <v>0</v>
      </c>
      <c r="AE227" s="6">
        <f t="shared" si="75"/>
        <v>0</v>
      </c>
      <c r="AF227" s="81">
        <f>テーブル502[[#This Row],[レート]]*テーブル502[[#This Row],[取引単位]]</f>
        <v>0</v>
      </c>
      <c r="AG227" s="6">
        <f t="shared" si="69"/>
        <v>0</v>
      </c>
      <c r="AI227" s="5">
        <f t="shared" si="83"/>
        <v>0</v>
      </c>
      <c r="AJ227" s="3">
        <f>IF(テーブル503[[#This Row],[レート]]=0,0,$G$7)</f>
        <v>0</v>
      </c>
      <c r="AK227" s="6">
        <f t="shared" si="76"/>
        <v>0</v>
      </c>
      <c r="AL227" s="6">
        <f t="shared" si="77"/>
        <v>0</v>
      </c>
      <c r="AM227" s="81">
        <f>テーブル503[[#This Row],[レート]]*テーブル503[[#This Row],[取引単位]]</f>
        <v>0</v>
      </c>
      <c r="AN227" s="6">
        <f t="shared" si="70"/>
        <v>0</v>
      </c>
      <c r="AP227" s="5">
        <f t="shared" si="84"/>
        <v>0</v>
      </c>
      <c r="AQ227" s="3">
        <f>IF(テーブル504[[#This Row],[レート]]=0,0,$H$7)</f>
        <v>0</v>
      </c>
      <c r="AR227" s="6">
        <f t="shared" si="78"/>
        <v>0</v>
      </c>
      <c r="AS227" s="6">
        <f t="shared" si="79"/>
        <v>0</v>
      </c>
      <c r="AT227" s="81">
        <f>テーブル504[[#This Row],[レート]]*テーブル504[[#This Row],[取引単位]]</f>
        <v>0</v>
      </c>
      <c r="AU227" s="6">
        <f t="shared" si="71"/>
        <v>0</v>
      </c>
      <c r="AW227" s="5">
        <f t="shared" si="85"/>
        <v>0</v>
      </c>
      <c r="AX227" s="3">
        <f>IF(テーブル505[[#This Row],[レート]]=0,0,$I$7)</f>
        <v>0</v>
      </c>
      <c r="AY227" s="6">
        <f t="shared" si="80"/>
        <v>0</v>
      </c>
      <c r="AZ227" s="6">
        <f t="shared" si="81"/>
        <v>0</v>
      </c>
      <c r="BA227" s="81">
        <f>テーブル505[[#This Row],[レート]]*テーブル505[[#This Row],[取引単位]]</f>
        <v>0</v>
      </c>
      <c r="BB227" s="6">
        <f t="shared" si="72"/>
        <v>0</v>
      </c>
    </row>
    <row r="228" spans="21:54" x14ac:dyDescent="0.3">
      <c r="U228" s="5">
        <f t="shared" si="73"/>
        <v>0</v>
      </c>
      <c r="V228" s="3">
        <f>IF(テーブル501[[#This Row],[レート]]=0,0,$E$7)</f>
        <v>0</v>
      </c>
      <c r="W228" s="6">
        <f t="shared" si="66"/>
        <v>0</v>
      </c>
      <c r="X228" s="6">
        <f t="shared" si="67"/>
        <v>0</v>
      </c>
      <c r="Y228" s="81">
        <f>テーブル501[[#This Row],[レート]]*テーブル501[[#This Row],[取引単位]]</f>
        <v>0</v>
      </c>
      <c r="Z228" s="6">
        <f t="shared" si="68"/>
        <v>0</v>
      </c>
      <c r="AB228" s="5">
        <f t="shared" si="82"/>
        <v>0</v>
      </c>
      <c r="AC228" s="3">
        <f>IF(テーブル502[[#This Row],[レート]]=0,0,$F$7)</f>
        <v>0</v>
      </c>
      <c r="AD228" s="6">
        <f t="shared" si="74"/>
        <v>0</v>
      </c>
      <c r="AE228" s="6">
        <f t="shared" si="75"/>
        <v>0</v>
      </c>
      <c r="AF228" s="81">
        <f>テーブル502[[#This Row],[レート]]*テーブル502[[#This Row],[取引単位]]</f>
        <v>0</v>
      </c>
      <c r="AG228" s="6">
        <f t="shared" si="69"/>
        <v>0</v>
      </c>
      <c r="AI228" s="5">
        <f t="shared" si="83"/>
        <v>0</v>
      </c>
      <c r="AJ228" s="3">
        <f>IF(テーブル503[[#This Row],[レート]]=0,0,$G$7)</f>
        <v>0</v>
      </c>
      <c r="AK228" s="6">
        <f t="shared" si="76"/>
        <v>0</v>
      </c>
      <c r="AL228" s="6">
        <f t="shared" si="77"/>
        <v>0</v>
      </c>
      <c r="AM228" s="81">
        <f>テーブル503[[#This Row],[レート]]*テーブル503[[#This Row],[取引単位]]</f>
        <v>0</v>
      </c>
      <c r="AN228" s="6">
        <f t="shared" si="70"/>
        <v>0</v>
      </c>
      <c r="AP228" s="5">
        <f t="shared" si="84"/>
        <v>0</v>
      </c>
      <c r="AQ228" s="3">
        <f>IF(テーブル504[[#This Row],[レート]]=0,0,$H$7)</f>
        <v>0</v>
      </c>
      <c r="AR228" s="6">
        <f t="shared" si="78"/>
        <v>0</v>
      </c>
      <c r="AS228" s="6">
        <f t="shared" si="79"/>
        <v>0</v>
      </c>
      <c r="AT228" s="81">
        <f>テーブル504[[#This Row],[レート]]*テーブル504[[#This Row],[取引単位]]</f>
        <v>0</v>
      </c>
      <c r="AU228" s="6">
        <f t="shared" si="71"/>
        <v>0</v>
      </c>
      <c r="AW228" s="5">
        <f t="shared" si="85"/>
        <v>0</v>
      </c>
      <c r="AX228" s="3">
        <f>IF(テーブル505[[#This Row],[レート]]=0,0,$I$7)</f>
        <v>0</v>
      </c>
      <c r="AY228" s="6">
        <f t="shared" si="80"/>
        <v>0</v>
      </c>
      <c r="AZ228" s="6">
        <f t="shared" si="81"/>
        <v>0</v>
      </c>
      <c r="BA228" s="81">
        <f>テーブル505[[#This Row],[レート]]*テーブル505[[#This Row],[取引単位]]</f>
        <v>0</v>
      </c>
      <c r="BB228" s="6">
        <f t="shared" si="72"/>
        <v>0</v>
      </c>
    </row>
    <row r="229" spans="21:54" x14ac:dyDescent="0.3">
      <c r="U229" s="5">
        <f t="shared" si="73"/>
        <v>0</v>
      </c>
      <c r="V229" s="3">
        <f>IF(テーブル501[[#This Row],[レート]]=0,0,$E$7)</f>
        <v>0</v>
      </c>
      <c r="W229" s="6">
        <f t="shared" si="66"/>
        <v>0</v>
      </c>
      <c r="X229" s="6">
        <f t="shared" si="67"/>
        <v>0</v>
      </c>
      <c r="Y229" s="81">
        <f>テーブル501[[#This Row],[レート]]*テーブル501[[#This Row],[取引単位]]</f>
        <v>0</v>
      </c>
      <c r="Z229" s="6">
        <f t="shared" si="68"/>
        <v>0</v>
      </c>
      <c r="AB229" s="5">
        <f t="shared" si="82"/>
        <v>0</v>
      </c>
      <c r="AC229" s="3">
        <f>IF(テーブル502[[#This Row],[レート]]=0,0,$F$7)</f>
        <v>0</v>
      </c>
      <c r="AD229" s="6">
        <f t="shared" si="74"/>
        <v>0</v>
      </c>
      <c r="AE229" s="6">
        <f t="shared" si="75"/>
        <v>0</v>
      </c>
      <c r="AF229" s="81">
        <f>テーブル502[[#This Row],[レート]]*テーブル502[[#This Row],[取引単位]]</f>
        <v>0</v>
      </c>
      <c r="AG229" s="6">
        <f t="shared" si="69"/>
        <v>0</v>
      </c>
      <c r="AI229" s="5">
        <f t="shared" si="83"/>
        <v>0</v>
      </c>
      <c r="AJ229" s="3">
        <f>IF(テーブル503[[#This Row],[レート]]=0,0,$G$7)</f>
        <v>0</v>
      </c>
      <c r="AK229" s="6">
        <f t="shared" si="76"/>
        <v>0</v>
      </c>
      <c r="AL229" s="6">
        <f t="shared" si="77"/>
        <v>0</v>
      </c>
      <c r="AM229" s="81">
        <f>テーブル503[[#This Row],[レート]]*テーブル503[[#This Row],[取引単位]]</f>
        <v>0</v>
      </c>
      <c r="AN229" s="6">
        <f t="shared" si="70"/>
        <v>0</v>
      </c>
      <c r="AP229" s="5">
        <f t="shared" si="84"/>
        <v>0</v>
      </c>
      <c r="AQ229" s="3">
        <f>IF(テーブル504[[#This Row],[レート]]=0,0,$H$7)</f>
        <v>0</v>
      </c>
      <c r="AR229" s="6">
        <f t="shared" si="78"/>
        <v>0</v>
      </c>
      <c r="AS229" s="6">
        <f t="shared" si="79"/>
        <v>0</v>
      </c>
      <c r="AT229" s="81">
        <f>テーブル504[[#This Row],[レート]]*テーブル504[[#This Row],[取引単位]]</f>
        <v>0</v>
      </c>
      <c r="AU229" s="6">
        <f t="shared" si="71"/>
        <v>0</v>
      </c>
      <c r="AW229" s="5">
        <f t="shared" si="85"/>
        <v>0</v>
      </c>
      <c r="AX229" s="3">
        <f>IF(テーブル505[[#This Row],[レート]]=0,0,$I$7)</f>
        <v>0</v>
      </c>
      <c r="AY229" s="6">
        <f t="shared" si="80"/>
        <v>0</v>
      </c>
      <c r="AZ229" s="6">
        <f t="shared" si="81"/>
        <v>0</v>
      </c>
      <c r="BA229" s="81">
        <f>テーブル505[[#This Row],[レート]]*テーブル505[[#This Row],[取引単位]]</f>
        <v>0</v>
      </c>
      <c r="BB229" s="6">
        <f t="shared" si="72"/>
        <v>0</v>
      </c>
    </row>
    <row r="230" spans="21:54" x14ac:dyDescent="0.3">
      <c r="U230" s="5">
        <f t="shared" si="73"/>
        <v>0</v>
      </c>
      <c r="V230" s="3">
        <f>IF(テーブル501[[#This Row],[レート]]=0,0,$E$7)</f>
        <v>0</v>
      </c>
      <c r="W230" s="6">
        <f t="shared" si="66"/>
        <v>0</v>
      </c>
      <c r="X230" s="6">
        <f t="shared" si="67"/>
        <v>0</v>
      </c>
      <c r="Y230" s="81">
        <f>テーブル501[[#This Row],[レート]]*テーブル501[[#This Row],[取引単位]]</f>
        <v>0</v>
      </c>
      <c r="Z230" s="6">
        <f t="shared" si="68"/>
        <v>0</v>
      </c>
      <c r="AB230" s="5">
        <f t="shared" si="82"/>
        <v>0</v>
      </c>
      <c r="AC230" s="3">
        <f>IF(テーブル502[[#This Row],[レート]]=0,0,$F$7)</f>
        <v>0</v>
      </c>
      <c r="AD230" s="6">
        <f t="shared" si="74"/>
        <v>0</v>
      </c>
      <c r="AE230" s="6">
        <f t="shared" si="75"/>
        <v>0</v>
      </c>
      <c r="AF230" s="81">
        <f>テーブル502[[#This Row],[レート]]*テーブル502[[#This Row],[取引単位]]</f>
        <v>0</v>
      </c>
      <c r="AG230" s="6">
        <f t="shared" si="69"/>
        <v>0</v>
      </c>
      <c r="AI230" s="5">
        <f t="shared" si="83"/>
        <v>0</v>
      </c>
      <c r="AJ230" s="3">
        <f>IF(テーブル503[[#This Row],[レート]]=0,0,$G$7)</f>
        <v>0</v>
      </c>
      <c r="AK230" s="6">
        <f t="shared" si="76"/>
        <v>0</v>
      </c>
      <c r="AL230" s="6">
        <f t="shared" si="77"/>
        <v>0</v>
      </c>
      <c r="AM230" s="81">
        <f>テーブル503[[#This Row],[レート]]*テーブル503[[#This Row],[取引単位]]</f>
        <v>0</v>
      </c>
      <c r="AN230" s="6">
        <f t="shared" si="70"/>
        <v>0</v>
      </c>
      <c r="AP230" s="5">
        <f t="shared" si="84"/>
        <v>0</v>
      </c>
      <c r="AQ230" s="3">
        <f>IF(テーブル504[[#This Row],[レート]]=0,0,$H$7)</f>
        <v>0</v>
      </c>
      <c r="AR230" s="6">
        <f t="shared" si="78"/>
        <v>0</v>
      </c>
      <c r="AS230" s="6">
        <f t="shared" si="79"/>
        <v>0</v>
      </c>
      <c r="AT230" s="81">
        <f>テーブル504[[#This Row],[レート]]*テーブル504[[#This Row],[取引単位]]</f>
        <v>0</v>
      </c>
      <c r="AU230" s="6">
        <f t="shared" si="71"/>
        <v>0</v>
      </c>
      <c r="AW230" s="5">
        <f t="shared" si="85"/>
        <v>0</v>
      </c>
      <c r="AX230" s="3">
        <f>IF(テーブル505[[#This Row],[レート]]=0,0,$I$7)</f>
        <v>0</v>
      </c>
      <c r="AY230" s="6">
        <f t="shared" si="80"/>
        <v>0</v>
      </c>
      <c r="AZ230" s="6">
        <f t="shared" si="81"/>
        <v>0</v>
      </c>
      <c r="BA230" s="81">
        <f>テーブル505[[#This Row],[レート]]*テーブル505[[#This Row],[取引単位]]</f>
        <v>0</v>
      </c>
      <c r="BB230" s="6">
        <f t="shared" si="72"/>
        <v>0</v>
      </c>
    </row>
    <row r="231" spans="21:54" x14ac:dyDescent="0.3">
      <c r="U231" s="5">
        <f t="shared" si="73"/>
        <v>0</v>
      </c>
      <c r="V231" s="3">
        <f>IF(テーブル501[[#This Row],[レート]]=0,0,$E$7)</f>
        <v>0</v>
      </c>
      <c r="W231" s="6">
        <f t="shared" si="66"/>
        <v>0</v>
      </c>
      <c r="X231" s="6">
        <f t="shared" si="67"/>
        <v>0</v>
      </c>
      <c r="Y231" s="81">
        <f>テーブル501[[#This Row],[レート]]*テーブル501[[#This Row],[取引単位]]</f>
        <v>0</v>
      </c>
      <c r="Z231" s="6">
        <f t="shared" si="68"/>
        <v>0</v>
      </c>
      <c r="AB231" s="5">
        <f t="shared" si="82"/>
        <v>0</v>
      </c>
      <c r="AC231" s="3">
        <f>IF(テーブル502[[#This Row],[レート]]=0,0,$F$7)</f>
        <v>0</v>
      </c>
      <c r="AD231" s="6">
        <f t="shared" si="74"/>
        <v>0</v>
      </c>
      <c r="AE231" s="6">
        <f t="shared" si="75"/>
        <v>0</v>
      </c>
      <c r="AF231" s="81">
        <f>テーブル502[[#This Row],[レート]]*テーブル502[[#This Row],[取引単位]]</f>
        <v>0</v>
      </c>
      <c r="AG231" s="6">
        <f t="shared" si="69"/>
        <v>0</v>
      </c>
      <c r="AI231" s="5">
        <f t="shared" si="83"/>
        <v>0</v>
      </c>
      <c r="AJ231" s="3">
        <f>IF(テーブル503[[#This Row],[レート]]=0,0,$G$7)</f>
        <v>0</v>
      </c>
      <c r="AK231" s="6">
        <f t="shared" si="76"/>
        <v>0</v>
      </c>
      <c r="AL231" s="6">
        <f t="shared" si="77"/>
        <v>0</v>
      </c>
      <c r="AM231" s="81">
        <f>テーブル503[[#This Row],[レート]]*テーブル503[[#This Row],[取引単位]]</f>
        <v>0</v>
      </c>
      <c r="AN231" s="6">
        <f t="shared" si="70"/>
        <v>0</v>
      </c>
      <c r="AP231" s="5">
        <f t="shared" si="84"/>
        <v>0</v>
      </c>
      <c r="AQ231" s="3">
        <f>IF(テーブル504[[#This Row],[レート]]=0,0,$H$7)</f>
        <v>0</v>
      </c>
      <c r="AR231" s="6">
        <f t="shared" si="78"/>
        <v>0</v>
      </c>
      <c r="AS231" s="6">
        <f t="shared" si="79"/>
        <v>0</v>
      </c>
      <c r="AT231" s="81">
        <f>テーブル504[[#This Row],[レート]]*テーブル504[[#This Row],[取引単位]]</f>
        <v>0</v>
      </c>
      <c r="AU231" s="6">
        <f t="shared" si="71"/>
        <v>0</v>
      </c>
      <c r="AW231" s="5">
        <f t="shared" si="85"/>
        <v>0</v>
      </c>
      <c r="AX231" s="3">
        <f>IF(テーブル505[[#This Row],[レート]]=0,0,$I$7)</f>
        <v>0</v>
      </c>
      <c r="AY231" s="6">
        <f t="shared" si="80"/>
        <v>0</v>
      </c>
      <c r="AZ231" s="6">
        <f t="shared" si="81"/>
        <v>0</v>
      </c>
      <c r="BA231" s="81">
        <f>テーブル505[[#This Row],[レート]]*テーブル505[[#This Row],[取引単位]]</f>
        <v>0</v>
      </c>
      <c r="BB231" s="6">
        <f t="shared" si="72"/>
        <v>0</v>
      </c>
    </row>
    <row r="232" spans="21:54" x14ac:dyDescent="0.3">
      <c r="U232" s="5">
        <f t="shared" si="73"/>
        <v>0</v>
      </c>
      <c r="V232" s="3">
        <f>IF(テーブル501[[#This Row],[レート]]=0,0,$E$7)</f>
        <v>0</v>
      </c>
      <c r="W232" s="6">
        <f t="shared" si="66"/>
        <v>0</v>
      </c>
      <c r="X232" s="6">
        <f t="shared" si="67"/>
        <v>0</v>
      </c>
      <c r="Y232" s="81">
        <f>テーブル501[[#This Row],[レート]]*テーブル501[[#This Row],[取引単位]]</f>
        <v>0</v>
      </c>
      <c r="Z232" s="6">
        <f t="shared" si="68"/>
        <v>0</v>
      </c>
      <c r="AB232" s="5">
        <f t="shared" si="82"/>
        <v>0</v>
      </c>
      <c r="AC232" s="3">
        <f>IF(テーブル502[[#This Row],[レート]]=0,0,$F$7)</f>
        <v>0</v>
      </c>
      <c r="AD232" s="6">
        <f t="shared" si="74"/>
        <v>0</v>
      </c>
      <c r="AE232" s="6">
        <f t="shared" si="75"/>
        <v>0</v>
      </c>
      <c r="AF232" s="81">
        <f>テーブル502[[#This Row],[レート]]*テーブル502[[#This Row],[取引単位]]</f>
        <v>0</v>
      </c>
      <c r="AG232" s="6">
        <f t="shared" si="69"/>
        <v>0</v>
      </c>
      <c r="AI232" s="5">
        <f t="shared" si="83"/>
        <v>0</v>
      </c>
      <c r="AJ232" s="3">
        <f>IF(テーブル503[[#This Row],[レート]]=0,0,$G$7)</f>
        <v>0</v>
      </c>
      <c r="AK232" s="6">
        <f t="shared" si="76"/>
        <v>0</v>
      </c>
      <c r="AL232" s="6">
        <f t="shared" si="77"/>
        <v>0</v>
      </c>
      <c r="AM232" s="81">
        <f>テーブル503[[#This Row],[レート]]*テーブル503[[#This Row],[取引単位]]</f>
        <v>0</v>
      </c>
      <c r="AN232" s="6">
        <f t="shared" si="70"/>
        <v>0</v>
      </c>
      <c r="AP232" s="5">
        <f t="shared" si="84"/>
        <v>0</v>
      </c>
      <c r="AQ232" s="3">
        <f>IF(テーブル504[[#This Row],[レート]]=0,0,$H$7)</f>
        <v>0</v>
      </c>
      <c r="AR232" s="6">
        <f t="shared" si="78"/>
        <v>0</v>
      </c>
      <c r="AS232" s="6">
        <f t="shared" si="79"/>
        <v>0</v>
      </c>
      <c r="AT232" s="81">
        <f>テーブル504[[#This Row],[レート]]*テーブル504[[#This Row],[取引単位]]</f>
        <v>0</v>
      </c>
      <c r="AU232" s="6">
        <f t="shared" si="71"/>
        <v>0</v>
      </c>
      <c r="AW232" s="5">
        <f t="shared" si="85"/>
        <v>0</v>
      </c>
      <c r="AX232" s="3">
        <f>IF(テーブル505[[#This Row],[レート]]=0,0,$I$7)</f>
        <v>0</v>
      </c>
      <c r="AY232" s="6">
        <f t="shared" si="80"/>
        <v>0</v>
      </c>
      <c r="AZ232" s="6">
        <f t="shared" si="81"/>
        <v>0</v>
      </c>
      <c r="BA232" s="81">
        <f>テーブル505[[#This Row],[レート]]*テーブル505[[#This Row],[取引単位]]</f>
        <v>0</v>
      </c>
      <c r="BB232" s="6">
        <f t="shared" si="72"/>
        <v>0</v>
      </c>
    </row>
    <row r="233" spans="21:54" x14ac:dyDescent="0.3">
      <c r="U233" s="5">
        <f t="shared" si="73"/>
        <v>0</v>
      </c>
      <c r="V233" s="3">
        <f>IF(テーブル501[[#This Row],[レート]]=0,0,$E$7)</f>
        <v>0</v>
      </c>
      <c r="W233" s="6">
        <f t="shared" si="66"/>
        <v>0</v>
      </c>
      <c r="X233" s="6">
        <f t="shared" si="67"/>
        <v>0</v>
      </c>
      <c r="Y233" s="81">
        <f>テーブル501[[#This Row],[レート]]*テーブル501[[#This Row],[取引単位]]</f>
        <v>0</v>
      </c>
      <c r="Z233" s="6">
        <f t="shared" si="68"/>
        <v>0</v>
      </c>
      <c r="AB233" s="5">
        <f t="shared" si="82"/>
        <v>0</v>
      </c>
      <c r="AC233" s="3">
        <f>IF(テーブル502[[#This Row],[レート]]=0,0,$F$7)</f>
        <v>0</v>
      </c>
      <c r="AD233" s="6">
        <f t="shared" si="74"/>
        <v>0</v>
      </c>
      <c r="AE233" s="6">
        <f t="shared" si="75"/>
        <v>0</v>
      </c>
      <c r="AF233" s="81">
        <f>テーブル502[[#This Row],[レート]]*テーブル502[[#This Row],[取引単位]]</f>
        <v>0</v>
      </c>
      <c r="AG233" s="6">
        <f t="shared" si="69"/>
        <v>0</v>
      </c>
      <c r="AI233" s="5">
        <f t="shared" si="83"/>
        <v>0</v>
      </c>
      <c r="AJ233" s="3">
        <f>IF(テーブル503[[#This Row],[レート]]=0,0,$G$7)</f>
        <v>0</v>
      </c>
      <c r="AK233" s="6">
        <f t="shared" si="76"/>
        <v>0</v>
      </c>
      <c r="AL233" s="6">
        <f t="shared" si="77"/>
        <v>0</v>
      </c>
      <c r="AM233" s="81">
        <f>テーブル503[[#This Row],[レート]]*テーブル503[[#This Row],[取引単位]]</f>
        <v>0</v>
      </c>
      <c r="AN233" s="6">
        <f t="shared" si="70"/>
        <v>0</v>
      </c>
      <c r="AP233" s="5">
        <f t="shared" si="84"/>
        <v>0</v>
      </c>
      <c r="AQ233" s="3">
        <f>IF(テーブル504[[#This Row],[レート]]=0,0,$H$7)</f>
        <v>0</v>
      </c>
      <c r="AR233" s="6">
        <f t="shared" si="78"/>
        <v>0</v>
      </c>
      <c r="AS233" s="6">
        <f t="shared" si="79"/>
        <v>0</v>
      </c>
      <c r="AT233" s="81">
        <f>テーブル504[[#This Row],[レート]]*テーブル504[[#This Row],[取引単位]]</f>
        <v>0</v>
      </c>
      <c r="AU233" s="6">
        <f t="shared" si="71"/>
        <v>0</v>
      </c>
      <c r="AW233" s="5">
        <f t="shared" si="85"/>
        <v>0</v>
      </c>
      <c r="AX233" s="3">
        <f>IF(テーブル505[[#This Row],[レート]]=0,0,$I$7)</f>
        <v>0</v>
      </c>
      <c r="AY233" s="6">
        <f t="shared" si="80"/>
        <v>0</v>
      </c>
      <c r="AZ233" s="6">
        <f t="shared" si="81"/>
        <v>0</v>
      </c>
      <c r="BA233" s="81">
        <f>テーブル505[[#This Row],[レート]]*テーブル505[[#This Row],[取引単位]]</f>
        <v>0</v>
      </c>
      <c r="BB233" s="6">
        <f t="shared" si="72"/>
        <v>0</v>
      </c>
    </row>
    <row r="234" spans="21:54" x14ac:dyDescent="0.3">
      <c r="U234" s="5">
        <f t="shared" si="73"/>
        <v>0</v>
      </c>
      <c r="V234" s="3">
        <f>IF(テーブル501[[#This Row],[レート]]=0,0,$E$7)</f>
        <v>0</v>
      </c>
      <c r="W234" s="6">
        <f t="shared" si="66"/>
        <v>0</v>
      </c>
      <c r="X234" s="6">
        <f t="shared" si="67"/>
        <v>0</v>
      </c>
      <c r="Y234" s="81">
        <f>テーブル501[[#This Row],[レート]]*テーブル501[[#This Row],[取引単位]]</f>
        <v>0</v>
      </c>
      <c r="Z234" s="6">
        <f t="shared" si="68"/>
        <v>0</v>
      </c>
      <c r="AB234" s="5">
        <f t="shared" si="82"/>
        <v>0</v>
      </c>
      <c r="AC234" s="3">
        <f>IF(テーブル502[[#This Row],[レート]]=0,0,$F$7)</f>
        <v>0</v>
      </c>
      <c r="AD234" s="6">
        <f t="shared" si="74"/>
        <v>0</v>
      </c>
      <c r="AE234" s="6">
        <f t="shared" si="75"/>
        <v>0</v>
      </c>
      <c r="AF234" s="81">
        <f>テーブル502[[#This Row],[レート]]*テーブル502[[#This Row],[取引単位]]</f>
        <v>0</v>
      </c>
      <c r="AG234" s="6">
        <f t="shared" si="69"/>
        <v>0</v>
      </c>
      <c r="AI234" s="5">
        <f t="shared" si="83"/>
        <v>0</v>
      </c>
      <c r="AJ234" s="3">
        <f>IF(テーブル503[[#This Row],[レート]]=0,0,$G$7)</f>
        <v>0</v>
      </c>
      <c r="AK234" s="6">
        <f t="shared" si="76"/>
        <v>0</v>
      </c>
      <c r="AL234" s="6">
        <f t="shared" si="77"/>
        <v>0</v>
      </c>
      <c r="AM234" s="81">
        <f>テーブル503[[#This Row],[レート]]*テーブル503[[#This Row],[取引単位]]</f>
        <v>0</v>
      </c>
      <c r="AN234" s="6">
        <f t="shared" si="70"/>
        <v>0</v>
      </c>
      <c r="AP234" s="5">
        <f t="shared" si="84"/>
        <v>0</v>
      </c>
      <c r="AQ234" s="3">
        <f>IF(テーブル504[[#This Row],[レート]]=0,0,$H$7)</f>
        <v>0</v>
      </c>
      <c r="AR234" s="6">
        <f t="shared" si="78"/>
        <v>0</v>
      </c>
      <c r="AS234" s="6">
        <f t="shared" si="79"/>
        <v>0</v>
      </c>
      <c r="AT234" s="81">
        <f>テーブル504[[#This Row],[レート]]*テーブル504[[#This Row],[取引単位]]</f>
        <v>0</v>
      </c>
      <c r="AU234" s="6">
        <f t="shared" si="71"/>
        <v>0</v>
      </c>
      <c r="AW234" s="5">
        <f t="shared" si="85"/>
        <v>0</v>
      </c>
      <c r="AX234" s="3">
        <f>IF(テーブル505[[#This Row],[レート]]=0,0,$I$7)</f>
        <v>0</v>
      </c>
      <c r="AY234" s="6">
        <f t="shared" si="80"/>
        <v>0</v>
      </c>
      <c r="AZ234" s="6">
        <f t="shared" si="81"/>
        <v>0</v>
      </c>
      <c r="BA234" s="81">
        <f>テーブル505[[#This Row],[レート]]*テーブル505[[#This Row],[取引単位]]</f>
        <v>0</v>
      </c>
      <c r="BB234" s="6">
        <f t="shared" si="72"/>
        <v>0</v>
      </c>
    </row>
    <row r="235" spans="21:54" x14ac:dyDescent="0.3">
      <c r="U235" s="5">
        <f t="shared" si="73"/>
        <v>0</v>
      </c>
      <c r="V235" s="3">
        <f>IF(テーブル501[[#This Row],[レート]]=0,0,$E$7)</f>
        <v>0</v>
      </c>
      <c r="W235" s="6">
        <f t="shared" si="66"/>
        <v>0</v>
      </c>
      <c r="X235" s="6">
        <f t="shared" si="67"/>
        <v>0</v>
      </c>
      <c r="Y235" s="81">
        <f>テーブル501[[#This Row],[レート]]*テーブル501[[#This Row],[取引単位]]</f>
        <v>0</v>
      </c>
      <c r="Z235" s="6">
        <f t="shared" si="68"/>
        <v>0</v>
      </c>
      <c r="AB235" s="5">
        <f t="shared" si="82"/>
        <v>0</v>
      </c>
      <c r="AC235" s="3">
        <f>IF(テーブル502[[#This Row],[レート]]=0,0,$F$7)</f>
        <v>0</v>
      </c>
      <c r="AD235" s="6">
        <f t="shared" si="74"/>
        <v>0</v>
      </c>
      <c r="AE235" s="6">
        <f t="shared" si="75"/>
        <v>0</v>
      </c>
      <c r="AF235" s="81">
        <f>テーブル502[[#This Row],[レート]]*テーブル502[[#This Row],[取引単位]]</f>
        <v>0</v>
      </c>
      <c r="AG235" s="6">
        <f t="shared" si="69"/>
        <v>0</v>
      </c>
      <c r="AI235" s="5">
        <f t="shared" si="83"/>
        <v>0</v>
      </c>
      <c r="AJ235" s="3">
        <f>IF(テーブル503[[#This Row],[レート]]=0,0,$G$7)</f>
        <v>0</v>
      </c>
      <c r="AK235" s="6">
        <f t="shared" si="76"/>
        <v>0</v>
      </c>
      <c r="AL235" s="6">
        <f t="shared" si="77"/>
        <v>0</v>
      </c>
      <c r="AM235" s="81">
        <f>テーブル503[[#This Row],[レート]]*テーブル503[[#This Row],[取引単位]]</f>
        <v>0</v>
      </c>
      <c r="AN235" s="6">
        <f t="shared" si="70"/>
        <v>0</v>
      </c>
      <c r="AP235" s="5">
        <f t="shared" si="84"/>
        <v>0</v>
      </c>
      <c r="AQ235" s="3">
        <f>IF(テーブル504[[#This Row],[レート]]=0,0,$H$7)</f>
        <v>0</v>
      </c>
      <c r="AR235" s="6">
        <f t="shared" si="78"/>
        <v>0</v>
      </c>
      <c r="AS235" s="6">
        <f t="shared" si="79"/>
        <v>0</v>
      </c>
      <c r="AT235" s="81">
        <f>テーブル504[[#This Row],[レート]]*テーブル504[[#This Row],[取引単位]]</f>
        <v>0</v>
      </c>
      <c r="AU235" s="6">
        <f t="shared" si="71"/>
        <v>0</v>
      </c>
      <c r="AW235" s="5">
        <f t="shared" si="85"/>
        <v>0</v>
      </c>
      <c r="AX235" s="3">
        <f>IF(テーブル505[[#This Row],[レート]]=0,0,$I$7)</f>
        <v>0</v>
      </c>
      <c r="AY235" s="6">
        <f t="shared" si="80"/>
        <v>0</v>
      </c>
      <c r="AZ235" s="6">
        <f t="shared" si="81"/>
        <v>0</v>
      </c>
      <c r="BA235" s="81">
        <f>テーブル505[[#This Row],[レート]]*テーブル505[[#This Row],[取引単位]]</f>
        <v>0</v>
      </c>
      <c r="BB235" s="6">
        <f t="shared" si="72"/>
        <v>0</v>
      </c>
    </row>
    <row r="236" spans="21:54" x14ac:dyDescent="0.3">
      <c r="U236" s="5">
        <f t="shared" si="73"/>
        <v>0</v>
      </c>
      <c r="V236" s="3">
        <f>IF(テーブル501[[#This Row],[レート]]=0,0,$E$7)</f>
        <v>0</v>
      </c>
      <c r="W236" s="6">
        <f t="shared" si="66"/>
        <v>0</v>
      </c>
      <c r="X236" s="6">
        <f t="shared" si="67"/>
        <v>0</v>
      </c>
      <c r="Y236" s="81">
        <f>テーブル501[[#This Row],[レート]]*テーブル501[[#This Row],[取引単位]]</f>
        <v>0</v>
      </c>
      <c r="Z236" s="6">
        <f t="shared" si="68"/>
        <v>0</v>
      </c>
      <c r="AB236" s="5">
        <f t="shared" si="82"/>
        <v>0</v>
      </c>
      <c r="AC236" s="3">
        <f>IF(テーブル502[[#This Row],[レート]]=0,0,$F$7)</f>
        <v>0</v>
      </c>
      <c r="AD236" s="6">
        <f t="shared" si="74"/>
        <v>0</v>
      </c>
      <c r="AE236" s="6">
        <f t="shared" si="75"/>
        <v>0</v>
      </c>
      <c r="AF236" s="81">
        <f>テーブル502[[#This Row],[レート]]*テーブル502[[#This Row],[取引単位]]</f>
        <v>0</v>
      </c>
      <c r="AG236" s="6">
        <f t="shared" si="69"/>
        <v>0</v>
      </c>
      <c r="AI236" s="5">
        <f t="shared" si="83"/>
        <v>0</v>
      </c>
      <c r="AJ236" s="3">
        <f>IF(テーブル503[[#This Row],[レート]]=0,0,$G$7)</f>
        <v>0</v>
      </c>
      <c r="AK236" s="6">
        <f t="shared" si="76"/>
        <v>0</v>
      </c>
      <c r="AL236" s="6">
        <f t="shared" si="77"/>
        <v>0</v>
      </c>
      <c r="AM236" s="81">
        <f>テーブル503[[#This Row],[レート]]*テーブル503[[#This Row],[取引単位]]</f>
        <v>0</v>
      </c>
      <c r="AN236" s="6">
        <f t="shared" si="70"/>
        <v>0</v>
      </c>
      <c r="AP236" s="5">
        <f t="shared" si="84"/>
        <v>0</v>
      </c>
      <c r="AQ236" s="3">
        <f>IF(テーブル504[[#This Row],[レート]]=0,0,$H$7)</f>
        <v>0</v>
      </c>
      <c r="AR236" s="6">
        <f t="shared" si="78"/>
        <v>0</v>
      </c>
      <c r="AS236" s="6">
        <f t="shared" si="79"/>
        <v>0</v>
      </c>
      <c r="AT236" s="81">
        <f>テーブル504[[#This Row],[レート]]*テーブル504[[#This Row],[取引単位]]</f>
        <v>0</v>
      </c>
      <c r="AU236" s="6">
        <f t="shared" si="71"/>
        <v>0</v>
      </c>
      <c r="AW236" s="5">
        <f t="shared" si="85"/>
        <v>0</v>
      </c>
      <c r="AX236" s="3">
        <f>IF(テーブル505[[#This Row],[レート]]=0,0,$I$7)</f>
        <v>0</v>
      </c>
      <c r="AY236" s="6">
        <f t="shared" si="80"/>
        <v>0</v>
      </c>
      <c r="AZ236" s="6">
        <f t="shared" si="81"/>
        <v>0</v>
      </c>
      <c r="BA236" s="81">
        <f>テーブル505[[#This Row],[レート]]*テーブル505[[#This Row],[取引単位]]</f>
        <v>0</v>
      </c>
      <c r="BB236" s="6">
        <f t="shared" si="72"/>
        <v>0</v>
      </c>
    </row>
    <row r="237" spans="21:54" x14ac:dyDescent="0.3">
      <c r="U237" s="5">
        <f t="shared" si="73"/>
        <v>0</v>
      </c>
      <c r="V237" s="3">
        <f>IF(テーブル501[[#This Row],[レート]]=0,0,$E$7)</f>
        <v>0</v>
      </c>
      <c r="W237" s="6">
        <f t="shared" si="66"/>
        <v>0</v>
      </c>
      <c r="X237" s="6">
        <f t="shared" si="67"/>
        <v>0</v>
      </c>
      <c r="Y237" s="81">
        <f>テーブル501[[#This Row],[レート]]*テーブル501[[#This Row],[取引単位]]</f>
        <v>0</v>
      </c>
      <c r="Z237" s="6">
        <f t="shared" si="68"/>
        <v>0</v>
      </c>
      <c r="AB237" s="5">
        <f t="shared" si="82"/>
        <v>0</v>
      </c>
      <c r="AC237" s="3">
        <f>IF(テーブル502[[#This Row],[レート]]=0,0,$F$7)</f>
        <v>0</v>
      </c>
      <c r="AD237" s="6">
        <f t="shared" si="74"/>
        <v>0</v>
      </c>
      <c r="AE237" s="6">
        <f t="shared" si="75"/>
        <v>0</v>
      </c>
      <c r="AF237" s="81">
        <f>テーブル502[[#This Row],[レート]]*テーブル502[[#This Row],[取引単位]]</f>
        <v>0</v>
      </c>
      <c r="AG237" s="6">
        <f t="shared" si="69"/>
        <v>0</v>
      </c>
      <c r="AI237" s="5">
        <f t="shared" si="83"/>
        <v>0</v>
      </c>
      <c r="AJ237" s="3">
        <f>IF(テーブル503[[#This Row],[レート]]=0,0,$G$7)</f>
        <v>0</v>
      </c>
      <c r="AK237" s="6">
        <f t="shared" si="76"/>
        <v>0</v>
      </c>
      <c r="AL237" s="6">
        <f t="shared" si="77"/>
        <v>0</v>
      </c>
      <c r="AM237" s="81">
        <f>テーブル503[[#This Row],[レート]]*テーブル503[[#This Row],[取引単位]]</f>
        <v>0</v>
      </c>
      <c r="AN237" s="6">
        <f t="shared" si="70"/>
        <v>0</v>
      </c>
      <c r="AP237" s="5">
        <f t="shared" si="84"/>
        <v>0</v>
      </c>
      <c r="AQ237" s="3">
        <f>IF(テーブル504[[#This Row],[レート]]=0,0,$H$7)</f>
        <v>0</v>
      </c>
      <c r="AR237" s="6">
        <f t="shared" si="78"/>
        <v>0</v>
      </c>
      <c r="AS237" s="6">
        <f t="shared" si="79"/>
        <v>0</v>
      </c>
      <c r="AT237" s="81">
        <f>テーブル504[[#This Row],[レート]]*テーブル504[[#This Row],[取引単位]]</f>
        <v>0</v>
      </c>
      <c r="AU237" s="6">
        <f t="shared" si="71"/>
        <v>0</v>
      </c>
      <c r="AW237" s="5">
        <f t="shared" si="85"/>
        <v>0</v>
      </c>
      <c r="AX237" s="3">
        <f>IF(テーブル505[[#This Row],[レート]]=0,0,$I$7)</f>
        <v>0</v>
      </c>
      <c r="AY237" s="6">
        <f t="shared" si="80"/>
        <v>0</v>
      </c>
      <c r="AZ237" s="6">
        <f t="shared" si="81"/>
        <v>0</v>
      </c>
      <c r="BA237" s="81">
        <f>テーブル505[[#This Row],[レート]]*テーブル505[[#This Row],[取引単位]]</f>
        <v>0</v>
      </c>
      <c r="BB237" s="6">
        <f t="shared" si="72"/>
        <v>0</v>
      </c>
    </row>
    <row r="238" spans="21:54" x14ac:dyDescent="0.3">
      <c r="U238" s="5">
        <f t="shared" si="73"/>
        <v>0</v>
      </c>
      <c r="V238" s="3">
        <f>IF(テーブル501[[#This Row],[レート]]=0,0,$E$7)</f>
        <v>0</v>
      </c>
      <c r="W238" s="6">
        <f t="shared" si="66"/>
        <v>0</v>
      </c>
      <c r="X238" s="6">
        <f t="shared" si="67"/>
        <v>0</v>
      </c>
      <c r="Y238" s="81">
        <f>テーブル501[[#This Row],[レート]]*テーブル501[[#This Row],[取引単位]]</f>
        <v>0</v>
      </c>
      <c r="Z238" s="6">
        <f t="shared" si="68"/>
        <v>0</v>
      </c>
      <c r="AB238" s="5">
        <f t="shared" si="82"/>
        <v>0</v>
      </c>
      <c r="AC238" s="3">
        <f>IF(テーブル502[[#This Row],[レート]]=0,0,$F$7)</f>
        <v>0</v>
      </c>
      <c r="AD238" s="6">
        <f t="shared" si="74"/>
        <v>0</v>
      </c>
      <c r="AE238" s="6">
        <f t="shared" si="75"/>
        <v>0</v>
      </c>
      <c r="AF238" s="81">
        <f>テーブル502[[#This Row],[レート]]*テーブル502[[#This Row],[取引単位]]</f>
        <v>0</v>
      </c>
      <c r="AG238" s="6">
        <f t="shared" si="69"/>
        <v>0</v>
      </c>
      <c r="AI238" s="5">
        <f t="shared" si="83"/>
        <v>0</v>
      </c>
      <c r="AJ238" s="3">
        <f>IF(テーブル503[[#This Row],[レート]]=0,0,$G$7)</f>
        <v>0</v>
      </c>
      <c r="AK238" s="6">
        <f t="shared" si="76"/>
        <v>0</v>
      </c>
      <c r="AL238" s="6">
        <f t="shared" si="77"/>
        <v>0</v>
      </c>
      <c r="AM238" s="81">
        <f>テーブル503[[#This Row],[レート]]*テーブル503[[#This Row],[取引単位]]</f>
        <v>0</v>
      </c>
      <c r="AN238" s="6">
        <f t="shared" si="70"/>
        <v>0</v>
      </c>
      <c r="AP238" s="5">
        <f t="shared" si="84"/>
        <v>0</v>
      </c>
      <c r="AQ238" s="3">
        <f>IF(テーブル504[[#This Row],[レート]]=0,0,$H$7)</f>
        <v>0</v>
      </c>
      <c r="AR238" s="6">
        <f t="shared" si="78"/>
        <v>0</v>
      </c>
      <c r="AS238" s="6">
        <f t="shared" si="79"/>
        <v>0</v>
      </c>
      <c r="AT238" s="81">
        <f>テーブル504[[#This Row],[レート]]*テーブル504[[#This Row],[取引単位]]</f>
        <v>0</v>
      </c>
      <c r="AU238" s="6">
        <f t="shared" si="71"/>
        <v>0</v>
      </c>
      <c r="AW238" s="5">
        <f t="shared" si="85"/>
        <v>0</v>
      </c>
      <c r="AX238" s="3">
        <f>IF(テーブル505[[#This Row],[レート]]=0,0,$I$7)</f>
        <v>0</v>
      </c>
      <c r="AY238" s="6">
        <f t="shared" si="80"/>
        <v>0</v>
      </c>
      <c r="AZ238" s="6">
        <f t="shared" si="81"/>
        <v>0</v>
      </c>
      <c r="BA238" s="81">
        <f>テーブル505[[#This Row],[レート]]*テーブル505[[#This Row],[取引単位]]</f>
        <v>0</v>
      </c>
      <c r="BB238" s="6">
        <f t="shared" si="72"/>
        <v>0</v>
      </c>
    </row>
    <row r="239" spans="21:54" x14ac:dyDescent="0.3">
      <c r="U239" s="5">
        <f t="shared" si="73"/>
        <v>0</v>
      </c>
      <c r="V239" s="3">
        <f>IF(テーブル501[[#This Row],[レート]]=0,0,$E$7)</f>
        <v>0</v>
      </c>
      <c r="W239" s="6">
        <f t="shared" si="66"/>
        <v>0</v>
      </c>
      <c r="X239" s="6">
        <f t="shared" si="67"/>
        <v>0</v>
      </c>
      <c r="Y239" s="81">
        <f>テーブル501[[#This Row],[レート]]*テーブル501[[#This Row],[取引単位]]</f>
        <v>0</v>
      </c>
      <c r="Z239" s="6">
        <f t="shared" si="68"/>
        <v>0</v>
      </c>
      <c r="AB239" s="5">
        <f t="shared" si="82"/>
        <v>0</v>
      </c>
      <c r="AC239" s="3">
        <f>IF(テーブル502[[#This Row],[レート]]=0,0,$F$7)</f>
        <v>0</v>
      </c>
      <c r="AD239" s="6">
        <f t="shared" si="74"/>
        <v>0</v>
      </c>
      <c r="AE239" s="6">
        <f t="shared" si="75"/>
        <v>0</v>
      </c>
      <c r="AF239" s="81">
        <f>テーブル502[[#This Row],[レート]]*テーブル502[[#This Row],[取引単位]]</f>
        <v>0</v>
      </c>
      <c r="AG239" s="6">
        <f t="shared" si="69"/>
        <v>0</v>
      </c>
      <c r="AI239" s="5">
        <f t="shared" si="83"/>
        <v>0</v>
      </c>
      <c r="AJ239" s="3">
        <f>IF(テーブル503[[#This Row],[レート]]=0,0,$G$7)</f>
        <v>0</v>
      </c>
      <c r="AK239" s="6">
        <f t="shared" si="76"/>
        <v>0</v>
      </c>
      <c r="AL239" s="6">
        <f t="shared" si="77"/>
        <v>0</v>
      </c>
      <c r="AM239" s="81">
        <f>テーブル503[[#This Row],[レート]]*テーブル503[[#This Row],[取引単位]]</f>
        <v>0</v>
      </c>
      <c r="AN239" s="6">
        <f t="shared" si="70"/>
        <v>0</v>
      </c>
      <c r="AP239" s="5">
        <f t="shared" si="84"/>
        <v>0</v>
      </c>
      <c r="AQ239" s="3">
        <f>IF(テーブル504[[#This Row],[レート]]=0,0,$H$7)</f>
        <v>0</v>
      </c>
      <c r="AR239" s="6">
        <f t="shared" si="78"/>
        <v>0</v>
      </c>
      <c r="AS239" s="6">
        <f t="shared" si="79"/>
        <v>0</v>
      </c>
      <c r="AT239" s="81">
        <f>テーブル504[[#This Row],[レート]]*テーブル504[[#This Row],[取引単位]]</f>
        <v>0</v>
      </c>
      <c r="AU239" s="6">
        <f t="shared" si="71"/>
        <v>0</v>
      </c>
      <c r="AW239" s="5">
        <f t="shared" si="85"/>
        <v>0</v>
      </c>
      <c r="AX239" s="3">
        <f>IF(テーブル505[[#This Row],[レート]]=0,0,$I$7)</f>
        <v>0</v>
      </c>
      <c r="AY239" s="6">
        <f t="shared" si="80"/>
        <v>0</v>
      </c>
      <c r="AZ239" s="6">
        <f t="shared" si="81"/>
        <v>0</v>
      </c>
      <c r="BA239" s="81">
        <f>テーブル505[[#This Row],[レート]]*テーブル505[[#This Row],[取引単位]]</f>
        <v>0</v>
      </c>
      <c r="BB239" s="6">
        <f t="shared" si="72"/>
        <v>0</v>
      </c>
    </row>
    <row r="240" spans="21:54" x14ac:dyDescent="0.3">
      <c r="U240" s="5">
        <f t="shared" si="73"/>
        <v>0</v>
      </c>
      <c r="V240" s="3">
        <f>IF(テーブル501[[#This Row],[レート]]=0,0,$E$7)</f>
        <v>0</v>
      </c>
      <c r="W240" s="6">
        <f t="shared" si="66"/>
        <v>0</v>
      </c>
      <c r="X240" s="6">
        <f t="shared" si="67"/>
        <v>0</v>
      </c>
      <c r="Y240" s="81">
        <f>テーブル501[[#This Row],[レート]]*テーブル501[[#This Row],[取引単位]]</f>
        <v>0</v>
      </c>
      <c r="Z240" s="6">
        <f t="shared" si="68"/>
        <v>0</v>
      </c>
      <c r="AB240" s="5">
        <f t="shared" si="82"/>
        <v>0</v>
      </c>
      <c r="AC240" s="3">
        <f>IF(テーブル502[[#This Row],[レート]]=0,0,$F$7)</f>
        <v>0</v>
      </c>
      <c r="AD240" s="6">
        <f t="shared" si="74"/>
        <v>0</v>
      </c>
      <c r="AE240" s="6">
        <f t="shared" si="75"/>
        <v>0</v>
      </c>
      <c r="AF240" s="81">
        <f>テーブル502[[#This Row],[レート]]*テーブル502[[#This Row],[取引単位]]</f>
        <v>0</v>
      </c>
      <c r="AG240" s="6">
        <f t="shared" si="69"/>
        <v>0</v>
      </c>
      <c r="AI240" s="5">
        <f t="shared" si="83"/>
        <v>0</v>
      </c>
      <c r="AJ240" s="3">
        <f>IF(テーブル503[[#This Row],[レート]]=0,0,$G$7)</f>
        <v>0</v>
      </c>
      <c r="AK240" s="6">
        <f t="shared" si="76"/>
        <v>0</v>
      </c>
      <c r="AL240" s="6">
        <f t="shared" si="77"/>
        <v>0</v>
      </c>
      <c r="AM240" s="81">
        <f>テーブル503[[#This Row],[レート]]*テーブル503[[#This Row],[取引単位]]</f>
        <v>0</v>
      </c>
      <c r="AN240" s="6">
        <f t="shared" si="70"/>
        <v>0</v>
      </c>
      <c r="AP240" s="5">
        <f t="shared" si="84"/>
        <v>0</v>
      </c>
      <c r="AQ240" s="3">
        <f>IF(テーブル504[[#This Row],[レート]]=0,0,$H$7)</f>
        <v>0</v>
      </c>
      <c r="AR240" s="6">
        <f t="shared" si="78"/>
        <v>0</v>
      </c>
      <c r="AS240" s="6">
        <f t="shared" si="79"/>
        <v>0</v>
      </c>
      <c r="AT240" s="81">
        <f>テーブル504[[#This Row],[レート]]*テーブル504[[#This Row],[取引単位]]</f>
        <v>0</v>
      </c>
      <c r="AU240" s="6">
        <f t="shared" si="71"/>
        <v>0</v>
      </c>
      <c r="AW240" s="5">
        <f t="shared" si="85"/>
        <v>0</v>
      </c>
      <c r="AX240" s="3">
        <f>IF(テーブル505[[#This Row],[レート]]=0,0,$I$7)</f>
        <v>0</v>
      </c>
      <c r="AY240" s="6">
        <f t="shared" si="80"/>
        <v>0</v>
      </c>
      <c r="AZ240" s="6">
        <f t="shared" si="81"/>
        <v>0</v>
      </c>
      <c r="BA240" s="81">
        <f>テーブル505[[#This Row],[レート]]*テーブル505[[#This Row],[取引単位]]</f>
        <v>0</v>
      </c>
      <c r="BB240" s="6">
        <f t="shared" si="72"/>
        <v>0</v>
      </c>
    </row>
    <row r="241" spans="21:54" x14ac:dyDescent="0.3">
      <c r="U241" s="5">
        <f t="shared" si="73"/>
        <v>0</v>
      </c>
      <c r="V241" s="3">
        <f>IF(テーブル501[[#This Row],[レート]]=0,0,$E$7)</f>
        <v>0</v>
      </c>
      <c r="W241" s="6">
        <f t="shared" si="66"/>
        <v>0</v>
      </c>
      <c r="X241" s="6">
        <f t="shared" si="67"/>
        <v>0</v>
      </c>
      <c r="Y241" s="81">
        <f>テーブル501[[#This Row],[レート]]*テーブル501[[#This Row],[取引単位]]</f>
        <v>0</v>
      </c>
      <c r="Z241" s="6">
        <f t="shared" si="68"/>
        <v>0</v>
      </c>
      <c r="AB241" s="5">
        <f t="shared" si="82"/>
        <v>0</v>
      </c>
      <c r="AC241" s="3">
        <f>IF(テーブル502[[#This Row],[レート]]=0,0,$F$7)</f>
        <v>0</v>
      </c>
      <c r="AD241" s="6">
        <f t="shared" si="74"/>
        <v>0</v>
      </c>
      <c r="AE241" s="6">
        <f t="shared" si="75"/>
        <v>0</v>
      </c>
      <c r="AF241" s="81">
        <f>テーブル502[[#This Row],[レート]]*テーブル502[[#This Row],[取引単位]]</f>
        <v>0</v>
      </c>
      <c r="AG241" s="6">
        <f t="shared" si="69"/>
        <v>0</v>
      </c>
      <c r="AI241" s="5">
        <f t="shared" si="83"/>
        <v>0</v>
      </c>
      <c r="AJ241" s="3">
        <f>IF(テーブル503[[#This Row],[レート]]=0,0,$G$7)</f>
        <v>0</v>
      </c>
      <c r="AK241" s="6">
        <f t="shared" si="76"/>
        <v>0</v>
      </c>
      <c r="AL241" s="6">
        <f t="shared" si="77"/>
        <v>0</v>
      </c>
      <c r="AM241" s="81">
        <f>テーブル503[[#This Row],[レート]]*テーブル503[[#This Row],[取引単位]]</f>
        <v>0</v>
      </c>
      <c r="AN241" s="6">
        <f t="shared" si="70"/>
        <v>0</v>
      </c>
      <c r="AP241" s="5">
        <f t="shared" si="84"/>
        <v>0</v>
      </c>
      <c r="AQ241" s="3">
        <f>IF(テーブル504[[#This Row],[レート]]=0,0,$H$7)</f>
        <v>0</v>
      </c>
      <c r="AR241" s="6">
        <f t="shared" si="78"/>
        <v>0</v>
      </c>
      <c r="AS241" s="6">
        <f t="shared" si="79"/>
        <v>0</v>
      </c>
      <c r="AT241" s="81">
        <f>テーブル504[[#This Row],[レート]]*テーブル504[[#This Row],[取引単位]]</f>
        <v>0</v>
      </c>
      <c r="AU241" s="6">
        <f t="shared" si="71"/>
        <v>0</v>
      </c>
      <c r="AW241" s="5">
        <f t="shared" si="85"/>
        <v>0</v>
      </c>
      <c r="AX241" s="3">
        <f>IF(テーブル505[[#This Row],[レート]]=0,0,$I$7)</f>
        <v>0</v>
      </c>
      <c r="AY241" s="6">
        <f t="shared" si="80"/>
        <v>0</v>
      </c>
      <c r="AZ241" s="6">
        <f t="shared" si="81"/>
        <v>0</v>
      </c>
      <c r="BA241" s="81">
        <f>テーブル505[[#This Row],[レート]]*テーブル505[[#This Row],[取引単位]]</f>
        <v>0</v>
      </c>
      <c r="BB241" s="6">
        <f t="shared" si="72"/>
        <v>0</v>
      </c>
    </row>
    <row r="242" spans="21:54" x14ac:dyDescent="0.3">
      <c r="U242" s="5">
        <f t="shared" si="73"/>
        <v>0</v>
      </c>
      <c r="V242" s="3">
        <f>IF(テーブル501[[#This Row],[レート]]=0,0,$E$7)</f>
        <v>0</v>
      </c>
      <c r="W242" s="6">
        <f t="shared" si="66"/>
        <v>0</v>
      </c>
      <c r="X242" s="6">
        <f t="shared" si="67"/>
        <v>0</v>
      </c>
      <c r="Y242" s="81">
        <f>テーブル501[[#This Row],[レート]]*テーブル501[[#This Row],[取引単位]]</f>
        <v>0</v>
      </c>
      <c r="Z242" s="6">
        <f t="shared" si="68"/>
        <v>0</v>
      </c>
      <c r="AB242" s="5">
        <f t="shared" si="82"/>
        <v>0</v>
      </c>
      <c r="AC242" s="3">
        <f>IF(テーブル502[[#This Row],[レート]]=0,0,$F$7)</f>
        <v>0</v>
      </c>
      <c r="AD242" s="6">
        <f t="shared" si="74"/>
        <v>0</v>
      </c>
      <c r="AE242" s="6">
        <f t="shared" si="75"/>
        <v>0</v>
      </c>
      <c r="AF242" s="81">
        <f>テーブル502[[#This Row],[レート]]*テーブル502[[#This Row],[取引単位]]</f>
        <v>0</v>
      </c>
      <c r="AG242" s="6">
        <f t="shared" si="69"/>
        <v>0</v>
      </c>
      <c r="AI242" s="5">
        <f t="shared" si="83"/>
        <v>0</v>
      </c>
      <c r="AJ242" s="3">
        <f>IF(テーブル503[[#This Row],[レート]]=0,0,$G$7)</f>
        <v>0</v>
      </c>
      <c r="AK242" s="6">
        <f t="shared" si="76"/>
        <v>0</v>
      </c>
      <c r="AL242" s="6">
        <f t="shared" si="77"/>
        <v>0</v>
      </c>
      <c r="AM242" s="81">
        <f>テーブル503[[#This Row],[レート]]*テーブル503[[#This Row],[取引単位]]</f>
        <v>0</v>
      </c>
      <c r="AN242" s="6">
        <f t="shared" si="70"/>
        <v>0</v>
      </c>
      <c r="AP242" s="5">
        <f t="shared" si="84"/>
        <v>0</v>
      </c>
      <c r="AQ242" s="3">
        <f>IF(テーブル504[[#This Row],[レート]]=0,0,$H$7)</f>
        <v>0</v>
      </c>
      <c r="AR242" s="6">
        <f t="shared" si="78"/>
        <v>0</v>
      </c>
      <c r="AS242" s="6">
        <f t="shared" si="79"/>
        <v>0</v>
      </c>
      <c r="AT242" s="81">
        <f>テーブル504[[#This Row],[レート]]*テーブル504[[#This Row],[取引単位]]</f>
        <v>0</v>
      </c>
      <c r="AU242" s="6">
        <f t="shared" si="71"/>
        <v>0</v>
      </c>
      <c r="AW242" s="5">
        <f t="shared" si="85"/>
        <v>0</v>
      </c>
      <c r="AX242" s="3">
        <f>IF(テーブル505[[#This Row],[レート]]=0,0,$I$7)</f>
        <v>0</v>
      </c>
      <c r="AY242" s="6">
        <f t="shared" si="80"/>
        <v>0</v>
      </c>
      <c r="AZ242" s="6">
        <f t="shared" si="81"/>
        <v>0</v>
      </c>
      <c r="BA242" s="81">
        <f>テーブル505[[#This Row],[レート]]*テーブル505[[#This Row],[取引単位]]</f>
        <v>0</v>
      </c>
      <c r="BB242" s="6">
        <f t="shared" si="72"/>
        <v>0</v>
      </c>
    </row>
    <row r="243" spans="21:54" x14ac:dyDescent="0.3">
      <c r="U243" s="5">
        <f t="shared" si="73"/>
        <v>0</v>
      </c>
      <c r="V243" s="3">
        <f>IF(テーブル501[[#This Row],[レート]]=0,0,$E$7)</f>
        <v>0</v>
      </c>
      <c r="W243" s="6">
        <f t="shared" si="66"/>
        <v>0</v>
      </c>
      <c r="X243" s="6">
        <f t="shared" si="67"/>
        <v>0</v>
      </c>
      <c r="Y243" s="81">
        <f>テーブル501[[#This Row],[レート]]*テーブル501[[#This Row],[取引単位]]</f>
        <v>0</v>
      </c>
      <c r="Z243" s="6">
        <f t="shared" si="68"/>
        <v>0</v>
      </c>
      <c r="AB243" s="5">
        <f t="shared" si="82"/>
        <v>0</v>
      </c>
      <c r="AC243" s="3">
        <f>IF(テーブル502[[#This Row],[レート]]=0,0,$F$7)</f>
        <v>0</v>
      </c>
      <c r="AD243" s="6">
        <f t="shared" si="74"/>
        <v>0</v>
      </c>
      <c r="AE243" s="6">
        <f t="shared" si="75"/>
        <v>0</v>
      </c>
      <c r="AF243" s="81">
        <f>テーブル502[[#This Row],[レート]]*テーブル502[[#This Row],[取引単位]]</f>
        <v>0</v>
      </c>
      <c r="AG243" s="6">
        <f t="shared" si="69"/>
        <v>0</v>
      </c>
      <c r="AI243" s="5">
        <f t="shared" si="83"/>
        <v>0</v>
      </c>
      <c r="AJ243" s="3">
        <f>IF(テーブル503[[#This Row],[レート]]=0,0,$G$7)</f>
        <v>0</v>
      </c>
      <c r="AK243" s="6">
        <f t="shared" si="76"/>
        <v>0</v>
      </c>
      <c r="AL243" s="6">
        <f t="shared" si="77"/>
        <v>0</v>
      </c>
      <c r="AM243" s="81">
        <f>テーブル503[[#This Row],[レート]]*テーブル503[[#This Row],[取引単位]]</f>
        <v>0</v>
      </c>
      <c r="AN243" s="6">
        <f t="shared" si="70"/>
        <v>0</v>
      </c>
      <c r="AP243" s="5">
        <f t="shared" si="84"/>
        <v>0</v>
      </c>
      <c r="AQ243" s="3">
        <f>IF(テーブル504[[#This Row],[レート]]=0,0,$H$7)</f>
        <v>0</v>
      </c>
      <c r="AR243" s="6">
        <f t="shared" si="78"/>
        <v>0</v>
      </c>
      <c r="AS243" s="6">
        <f t="shared" si="79"/>
        <v>0</v>
      </c>
      <c r="AT243" s="81">
        <f>テーブル504[[#This Row],[レート]]*テーブル504[[#This Row],[取引単位]]</f>
        <v>0</v>
      </c>
      <c r="AU243" s="6">
        <f t="shared" si="71"/>
        <v>0</v>
      </c>
      <c r="AW243" s="5">
        <f t="shared" si="85"/>
        <v>0</v>
      </c>
      <c r="AX243" s="3">
        <f>IF(テーブル505[[#This Row],[レート]]=0,0,$I$7)</f>
        <v>0</v>
      </c>
      <c r="AY243" s="6">
        <f t="shared" si="80"/>
        <v>0</v>
      </c>
      <c r="AZ243" s="6">
        <f t="shared" si="81"/>
        <v>0</v>
      </c>
      <c r="BA243" s="81">
        <f>テーブル505[[#This Row],[レート]]*テーブル505[[#This Row],[取引単位]]</f>
        <v>0</v>
      </c>
      <c r="BB243" s="6">
        <f t="shared" si="72"/>
        <v>0</v>
      </c>
    </row>
    <row r="244" spans="21:54" x14ac:dyDescent="0.3">
      <c r="U244" s="5">
        <f t="shared" si="73"/>
        <v>0</v>
      </c>
      <c r="V244" s="3">
        <f>IF(テーブル501[[#This Row],[レート]]=0,0,$E$7)</f>
        <v>0</v>
      </c>
      <c r="W244" s="6">
        <f t="shared" si="66"/>
        <v>0</v>
      </c>
      <c r="X244" s="6">
        <f t="shared" si="67"/>
        <v>0</v>
      </c>
      <c r="Y244" s="81">
        <f>テーブル501[[#This Row],[レート]]*テーブル501[[#This Row],[取引単位]]</f>
        <v>0</v>
      </c>
      <c r="Z244" s="6">
        <f t="shared" si="68"/>
        <v>0</v>
      </c>
      <c r="AB244" s="5">
        <f t="shared" si="82"/>
        <v>0</v>
      </c>
      <c r="AC244" s="3">
        <f>IF(テーブル502[[#This Row],[レート]]=0,0,$F$7)</f>
        <v>0</v>
      </c>
      <c r="AD244" s="6">
        <f t="shared" si="74"/>
        <v>0</v>
      </c>
      <c r="AE244" s="6">
        <f t="shared" si="75"/>
        <v>0</v>
      </c>
      <c r="AF244" s="81">
        <f>テーブル502[[#This Row],[レート]]*テーブル502[[#This Row],[取引単位]]</f>
        <v>0</v>
      </c>
      <c r="AG244" s="6">
        <f t="shared" si="69"/>
        <v>0</v>
      </c>
      <c r="AI244" s="5">
        <f t="shared" si="83"/>
        <v>0</v>
      </c>
      <c r="AJ244" s="3">
        <f>IF(テーブル503[[#This Row],[レート]]=0,0,$G$7)</f>
        <v>0</v>
      </c>
      <c r="AK244" s="6">
        <f t="shared" si="76"/>
        <v>0</v>
      </c>
      <c r="AL244" s="6">
        <f t="shared" si="77"/>
        <v>0</v>
      </c>
      <c r="AM244" s="81">
        <f>テーブル503[[#This Row],[レート]]*テーブル503[[#This Row],[取引単位]]</f>
        <v>0</v>
      </c>
      <c r="AN244" s="6">
        <f t="shared" si="70"/>
        <v>0</v>
      </c>
      <c r="AP244" s="5">
        <f t="shared" si="84"/>
        <v>0</v>
      </c>
      <c r="AQ244" s="3">
        <f>IF(テーブル504[[#This Row],[レート]]=0,0,$H$7)</f>
        <v>0</v>
      </c>
      <c r="AR244" s="6">
        <f t="shared" si="78"/>
        <v>0</v>
      </c>
      <c r="AS244" s="6">
        <f t="shared" si="79"/>
        <v>0</v>
      </c>
      <c r="AT244" s="81">
        <f>テーブル504[[#This Row],[レート]]*テーブル504[[#This Row],[取引単位]]</f>
        <v>0</v>
      </c>
      <c r="AU244" s="6">
        <f t="shared" si="71"/>
        <v>0</v>
      </c>
      <c r="AW244" s="5">
        <f t="shared" si="85"/>
        <v>0</v>
      </c>
      <c r="AX244" s="3">
        <f>IF(テーブル505[[#This Row],[レート]]=0,0,$I$7)</f>
        <v>0</v>
      </c>
      <c r="AY244" s="6">
        <f t="shared" si="80"/>
        <v>0</v>
      </c>
      <c r="AZ244" s="6">
        <f t="shared" si="81"/>
        <v>0</v>
      </c>
      <c r="BA244" s="81">
        <f>テーブル505[[#This Row],[レート]]*テーブル505[[#This Row],[取引単位]]</f>
        <v>0</v>
      </c>
      <c r="BB244" s="6">
        <f t="shared" si="72"/>
        <v>0</v>
      </c>
    </row>
    <row r="245" spans="21:54" x14ac:dyDescent="0.3">
      <c r="U245" s="5">
        <f t="shared" si="73"/>
        <v>0</v>
      </c>
      <c r="V245" s="3">
        <f>IF(テーブル501[[#This Row],[レート]]=0,0,$E$7)</f>
        <v>0</v>
      </c>
      <c r="W245" s="6">
        <f t="shared" si="66"/>
        <v>0</v>
      </c>
      <c r="X245" s="6">
        <f t="shared" si="67"/>
        <v>0</v>
      </c>
      <c r="Y245" s="81">
        <f>テーブル501[[#This Row],[レート]]*テーブル501[[#This Row],[取引単位]]</f>
        <v>0</v>
      </c>
      <c r="Z245" s="6">
        <f t="shared" si="68"/>
        <v>0</v>
      </c>
      <c r="AB245" s="5">
        <f t="shared" si="82"/>
        <v>0</v>
      </c>
      <c r="AC245" s="3">
        <f>IF(テーブル502[[#This Row],[レート]]=0,0,$F$7)</f>
        <v>0</v>
      </c>
      <c r="AD245" s="6">
        <f t="shared" si="74"/>
        <v>0</v>
      </c>
      <c r="AE245" s="6">
        <f t="shared" si="75"/>
        <v>0</v>
      </c>
      <c r="AF245" s="81">
        <f>テーブル502[[#This Row],[レート]]*テーブル502[[#This Row],[取引単位]]</f>
        <v>0</v>
      </c>
      <c r="AG245" s="6">
        <f t="shared" si="69"/>
        <v>0</v>
      </c>
      <c r="AI245" s="5">
        <f t="shared" si="83"/>
        <v>0</v>
      </c>
      <c r="AJ245" s="3">
        <f>IF(テーブル503[[#This Row],[レート]]=0,0,$G$7)</f>
        <v>0</v>
      </c>
      <c r="AK245" s="6">
        <f t="shared" si="76"/>
        <v>0</v>
      </c>
      <c r="AL245" s="6">
        <f t="shared" si="77"/>
        <v>0</v>
      </c>
      <c r="AM245" s="81">
        <f>テーブル503[[#This Row],[レート]]*テーブル503[[#This Row],[取引単位]]</f>
        <v>0</v>
      </c>
      <c r="AN245" s="6">
        <f t="shared" si="70"/>
        <v>0</v>
      </c>
      <c r="AP245" s="5">
        <f t="shared" si="84"/>
        <v>0</v>
      </c>
      <c r="AQ245" s="3">
        <f>IF(テーブル504[[#This Row],[レート]]=0,0,$H$7)</f>
        <v>0</v>
      </c>
      <c r="AR245" s="6">
        <f t="shared" si="78"/>
        <v>0</v>
      </c>
      <c r="AS245" s="6">
        <f t="shared" si="79"/>
        <v>0</v>
      </c>
      <c r="AT245" s="81">
        <f>テーブル504[[#This Row],[レート]]*テーブル504[[#This Row],[取引単位]]</f>
        <v>0</v>
      </c>
      <c r="AU245" s="6">
        <f t="shared" si="71"/>
        <v>0</v>
      </c>
      <c r="AW245" s="5">
        <f t="shared" si="85"/>
        <v>0</v>
      </c>
      <c r="AX245" s="3">
        <f>IF(テーブル505[[#This Row],[レート]]=0,0,$I$7)</f>
        <v>0</v>
      </c>
      <c r="AY245" s="6">
        <f t="shared" si="80"/>
        <v>0</v>
      </c>
      <c r="AZ245" s="6">
        <f t="shared" si="81"/>
        <v>0</v>
      </c>
      <c r="BA245" s="81">
        <f>テーブル505[[#This Row],[レート]]*テーブル505[[#This Row],[取引単位]]</f>
        <v>0</v>
      </c>
      <c r="BB245" s="6">
        <f t="shared" si="72"/>
        <v>0</v>
      </c>
    </row>
    <row r="246" spans="21:54" x14ac:dyDescent="0.3">
      <c r="U246" s="5">
        <f t="shared" si="73"/>
        <v>0</v>
      </c>
      <c r="V246" s="3">
        <f>IF(テーブル501[[#This Row],[レート]]=0,0,$E$7)</f>
        <v>0</v>
      </c>
      <c r="W246" s="6">
        <f t="shared" si="66"/>
        <v>0</v>
      </c>
      <c r="X246" s="6">
        <f t="shared" si="67"/>
        <v>0</v>
      </c>
      <c r="Y246" s="81">
        <f>テーブル501[[#This Row],[レート]]*テーブル501[[#This Row],[取引単位]]</f>
        <v>0</v>
      </c>
      <c r="Z246" s="6">
        <f t="shared" si="68"/>
        <v>0</v>
      </c>
      <c r="AB246" s="5">
        <f t="shared" si="82"/>
        <v>0</v>
      </c>
      <c r="AC246" s="3">
        <f>IF(テーブル502[[#This Row],[レート]]=0,0,$F$7)</f>
        <v>0</v>
      </c>
      <c r="AD246" s="6">
        <f t="shared" si="74"/>
        <v>0</v>
      </c>
      <c r="AE246" s="6">
        <f t="shared" si="75"/>
        <v>0</v>
      </c>
      <c r="AF246" s="81">
        <f>テーブル502[[#This Row],[レート]]*テーブル502[[#This Row],[取引単位]]</f>
        <v>0</v>
      </c>
      <c r="AG246" s="6">
        <f t="shared" si="69"/>
        <v>0</v>
      </c>
      <c r="AI246" s="5">
        <f t="shared" si="83"/>
        <v>0</v>
      </c>
      <c r="AJ246" s="3">
        <f>IF(テーブル503[[#This Row],[レート]]=0,0,$G$7)</f>
        <v>0</v>
      </c>
      <c r="AK246" s="6">
        <f t="shared" si="76"/>
        <v>0</v>
      </c>
      <c r="AL246" s="6">
        <f t="shared" si="77"/>
        <v>0</v>
      </c>
      <c r="AM246" s="81">
        <f>テーブル503[[#This Row],[レート]]*テーブル503[[#This Row],[取引単位]]</f>
        <v>0</v>
      </c>
      <c r="AN246" s="6">
        <f t="shared" si="70"/>
        <v>0</v>
      </c>
      <c r="AP246" s="5">
        <f t="shared" si="84"/>
        <v>0</v>
      </c>
      <c r="AQ246" s="3">
        <f>IF(テーブル504[[#This Row],[レート]]=0,0,$H$7)</f>
        <v>0</v>
      </c>
      <c r="AR246" s="6">
        <f t="shared" si="78"/>
        <v>0</v>
      </c>
      <c r="AS246" s="6">
        <f t="shared" si="79"/>
        <v>0</v>
      </c>
      <c r="AT246" s="81">
        <f>テーブル504[[#This Row],[レート]]*テーブル504[[#This Row],[取引単位]]</f>
        <v>0</v>
      </c>
      <c r="AU246" s="6">
        <f t="shared" si="71"/>
        <v>0</v>
      </c>
      <c r="AW246" s="5">
        <f t="shared" si="85"/>
        <v>0</v>
      </c>
      <c r="AX246" s="3">
        <f>IF(テーブル505[[#This Row],[レート]]=0,0,$I$7)</f>
        <v>0</v>
      </c>
      <c r="AY246" s="6">
        <f t="shared" si="80"/>
        <v>0</v>
      </c>
      <c r="AZ246" s="6">
        <f t="shared" si="81"/>
        <v>0</v>
      </c>
      <c r="BA246" s="81">
        <f>テーブル505[[#This Row],[レート]]*テーブル505[[#This Row],[取引単位]]</f>
        <v>0</v>
      </c>
      <c r="BB246" s="6">
        <f t="shared" si="72"/>
        <v>0</v>
      </c>
    </row>
    <row r="247" spans="21:54" x14ac:dyDescent="0.3">
      <c r="U247" s="5">
        <f t="shared" si="73"/>
        <v>0</v>
      </c>
      <c r="V247" s="3">
        <f>IF(テーブル501[[#This Row],[レート]]=0,0,$E$7)</f>
        <v>0</v>
      </c>
      <c r="W247" s="6">
        <f t="shared" si="66"/>
        <v>0</v>
      </c>
      <c r="X247" s="6">
        <f t="shared" si="67"/>
        <v>0</v>
      </c>
      <c r="Y247" s="81">
        <f>テーブル501[[#This Row],[レート]]*テーブル501[[#This Row],[取引単位]]</f>
        <v>0</v>
      </c>
      <c r="Z247" s="6">
        <f t="shared" si="68"/>
        <v>0</v>
      </c>
      <c r="AB247" s="5">
        <f t="shared" si="82"/>
        <v>0</v>
      </c>
      <c r="AC247" s="3">
        <f>IF(テーブル502[[#This Row],[レート]]=0,0,$F$7)</f>
        <v>0</v>
      </c>
      <c r="AD247" s="6">
        <f t="shared" si="74"/>
        <v>0</v>
      </c>
      <c r="AE247" s="6">
        <f t="shared" si="75"/>
        <v>0</v>
      </c>
      <c r="AF247" s="81">
        <f>テーブル502[[#This Row],[レート]]*テーブル502[[#This Row],[取引単位]]</f>
        <v>0</v>
      </c>
      <c r="AG247" s="6">
        <f t="shared" si="69"/>
        <v>0</v>
      </c>
      <c r="AI247" s="5">
        <f t="shared" si="83"/>
        <v>0</v>
      </c>
      <c r="AJ247" s="3">
        <f>IF(テーブル503[[#This Row],[レート]]=0,0,$G$7)</f>
        <v>0</v>
      </c>
      <c r="AK247" s="6">
        <f t="shared" si="76"/>
        <v>0</v>
      </c>
      <c r="AL247" s="6">
        <f t="shared" si="77"/>
        <v>0</v>
      </c>
      <c r="AM247" s="81">
        <f>テーブル503[[#This Row],[レート]]*テーブル503[[#This Row],[取引単位]]</f>
        <v>0</v>
      </c>
      <c r="AN247" s="6">
        <f t="shared" si="70"/>
        <v>0</v>
      </c>
      <c r="AP247" s="5">
        <f t="shared" si="84"/>
        <v>0</v>
      </c>
      <c r="AQ247" s="3">
        <f>IF(テーブル504[[#This Row],[レート]]=0,0,$H$7)</f>
        <v>0</v>
      </c>
      <c r="AR247" s="6">
        <f t="shared" si="78"/>
        <v>0</v>
      </c>
      <c r="AS247" s="6">
        <f t="shared" si="79"/>
        <v>0</v>
      </c>
      <c r="AT247" s="81">
        <f>テーブル504[[#This Row],[レート]]*テーブル504[[#This Row],[取引単位]]</f>
        <v>0</v>
      </c>
      <c r="AU247" s="6">
        <f t="shared" si="71"/>
        <v>0</v>
      </c>
      <c r="AW247" s="5">
        <f t="shared" si="85"/>
        <v>0</v>
      </c>
      <c r="AX247" s="3">
        <f>IF(テーブル505[[#This Row],[レート]]=0,0,$I$7)</f>
        <v>0</v>
      </c>
      <c r="AY247" s="6">
        <f t="shared" si="80"/>
        <v>0</v>
      </c>
      <c r="AZ247" s="6">
        <f t="shared" si="81"/>
        <v>0</v>
      </c>
      <c r="BA247" s="81">
        <f>テーブル505[[#This Row],[レート]]*テーブル505[[#This Row],[取引単位]]</f>
        <v>0</v>
      </c>
      <c r="BB247" s="6">
        <f t="shared" si="72"/>
        <v>0</v>
      </c>
    </row>
    <row r="248" spans="21:54" x14ac:dyDescent="0.3">
      <c r="U248" s="5">
        <f t="shared" si="73"/>
        <v>0</v>
      </c>
      <c r="V248" s="3">
        <f>IF(テーブル501[[#This Row],[レート]]=0,0,$E$7)</f>
        <v>0</v>
      </c>
      <c r="W248" s="6">
        <f t="shared" si="66"/>
        <v>0</v>
      </c>
      <c r="X248" s="6">
        <f t="shared" si="67"/>
        <v>0</v>
      </c>
      <c r="Y248" s="81">
        <f>テーブル501[[#This Row],[レート]]*テーブル501[[#This Row],[取引単位]]</f>
        <v>0</v>
      </c>
      <c r="Z248" s="6">
        <f t="shared" si="68"/>
        <v>0</v>
      </c>
      <c r="AB248" s="5">
        <f t="shared" si="82"/>
        <v>0</v>
      </c>
      <c r="AC248" s="3">
        <f>IF(テーブル502[[#This Row],[レート]]=0,0,$F$7)</f>
        <v>0</v>
      </c>
      <c r="AD248" s="6">
        <f t="shared" si="74"/>
        <v>0</v>
      </c>
      <c r="AE248" s="6">
        <f t="shared" si="75"/>
        <v>0</v>
      </c>
      <c r="AF248" s="81">
        <f>テーブル502[[#This Row],[レート]]*テーブル502[[#This Row],[取引単位]]</f>
        <v>0</v>
      </c>
      <c r="AG248" s="6">
        <f t="shared" si="69"/>
        <v>0</v>
      </c>
      <c r="AI248" s="5">
        <f t="shared" si="83"/>
        <v>0</v>
      </c>
      <c r="AJ248" s="3">
        <f>IF(テーブル503[[#This Row],[レート]]=0,0,$G$7)</f>
        <v>0</v>
      </c>
      <c r="AK248" s="6">
        <f t="shared" si="76"/>
        <v>0</v>
      </c>
      <c r="AL248" s="6">
        <f t="shared" si="77"/>
        <v>0</v>
      </c>
      <c r="AM248" s="81">
        <f>テーブル503[[#This Row],[レート]]*テーブル503[[#This Row],[取引単位]]</f>
        <v>0</v>
      </c>
      <c r="AN248" s="6">
        <f t="shared" si="70"/>
        <v>0</v>
      </c>
      <c r="AP248" s="5">
        <f t="shared" si="84"/>
        <v>0</v>
      </c>
      <c r="AQ248" s="3">
        <f>IF(テーブル504[[#This Row],[レート]]=0,0,$H$7)</f>
        <v>0</v>
      </c>
      <c r="AR248" s="6">
        <f t="shared" si="78"/>
        <v>0</v>
      </c>
      <c r="AS248" s="6">
        <f t="shared" si="79"/>
        <v>0</v>
      </c>
      <c r="AT248" s="81">
        <f>テーブル504[[#This Row],[レート]]*テーブル504[[#This Row],[取引単位]]</f>
        <v>0</v>
      </c>
      <c r="AU248" s="6">
        <f t="shared" si="71"/>
        <v>0</v>
      </c>
      <c r="AW248" s="5">
        <f t="shared" si="85"/>
        <v>0</v>
      </c>
      <c r="AX248" s="3">
        <f>IF(テーブル505[[#This Row],[レート]]=0,0,$I$7)</f>
        <v>0</v>
      </c>
      <c r="AY248" s="6">
        <f t="shared" si="80"/>
        <v>0</v>
      </c>
      <c r="AZ248" s="6">
        <f t="shared" si="81"/>
        <v>0</v>
      </c>
      <c r="BA248" s="81">
        <f>テーブル505[[#This Row],[レート]]*テーブル505[[#This Row],[取引単位]]</f>
        <v>0</v>
      </c>
      <c r="BB248" s="6">
        <f t="shared" si="72"/>
        <v>0</v>
      </c>
    </row>
    <row r="249" spans="21:54" x14ac:dyDescent="0.3">
      <c r="U249" s="5">
        <f t="shared" si="73"/>
        <v>0</v>
      </c>
      <c r="V249" s="3">
        <f>IF(テーブル501[[#This Row],[レート]]=0,0,$E$7)</f>
        <v>0</v>
      </c>
      <c r="W249" s="6">
        <f t="shared" si="66"/>
        <v>0</v>
      </c>
      <c r="X249" s="6">
        <f t="shared" si="67"/>
        <v>0</v>
      </c>
      <c r="Y249" s="81">
        <f>テーブル501[[#This Row],[レート]]*テーブル501[[#This Row],[取引単位]]</f>
        <v>0</v>
      </c>
      <c r="Z249" s="6">
        <f t="shared" si="68"/>
        <v>0</v>
      </c>
      <c r="AB249" s="5">
        <f t="shared" si="82"/>
        <v>0</v>
      </c>
      <c r="AC249" s="3">
        <f>IF(テーブル502[[#This Row],[レート]]=0,0,$F$7)</f>
        <v>0</v>
      </c>
      <c r="AD249" s="6">
        <f t="shared" si="74"/>
        <v>0</v>
      </c>
      <c r="AE249" s="6">
        <f t="shared" si="75"/>
        <v>0</v>
      </c>
      <c r="AF249" s="81">
        <f>テーブル502[[#This Row],[レート]]*テーブル502[[#This Row],[取引単位]]</f>
        <v>0</v>
      </c>
      <c r="AG249" s="6">
        <f t="shared" si="69"/>
        <v>0</v>
      </c>
      <c r="AI249" s="5">
        <f t="shared" si="83"/>
        <v>0</v>
      </c>
      <c r="AJ249" s="3">
        <f>IF(テーブル503[[#This Row],[レート]]=0,0,$G$7)</f>
        <v>0</v>
      </c>
      <c r="AK249" s="6">
        <f t="shared" si="76"/>
        <v>0</v>
      </c>
      <c r="AL249" s="6">
        <f t="shared" si="77"/>
        <v>0</v>
      </c>
      <c r="AM249" s="81">
        <f>テーブル503[[#This Row],[レート]]*テーブル503[[#This Row],[取引単位]]</f>
        <v>0</v>
      </c>
      <c r="AN249" s="6">
        <f t="shared" si="70"/>
        <v>0</v>
      </c>
      <c r="AP249" s="5">
        <f t="shared" si="84"/>
        <v>0</v>
      </c>
      <c r="AQ249" s="3">
        <f>IF(テーブル504[[#This Row],[レート]]=0,0,$H$7)</f>
        <v>0</v>
      </c>
      <c r="AR249" s="6">
        <f t="shared" si="78"/>
        <v>0</v>
      </c>
      <c r="AS249" s="6">
        <f t="shared" si="79"/>
        <v>0</v>
      </c>
      <c r="AT249" s="81">
        <f>テーブル504[[#This Row],[レート]]*テーブル504[[#This Row],[取引単位]]</f>
        <v>0</v>
      </c>
      <c r="AU249" s="6">
        <f t="shared" si="71"/>
        <v>0</v>
      </c>
      <c r="AW249" s="5">
        <f t="shared" si="85"/>
        <v>0</v>
      </c>
      <c r="AX249" s="3">
        <f>IF(テーブル505[[#This Row],[レート]]=0,0,$I$7)</f>
        <v>0</v>
      </c>
      <c r="AY249" s="6">
        <f t="shared" si="80"/>
        <v>0</v>
      </c>
      <c r="AZ249" s="6">
        <f t="shared" si="81"/>
        <v>0</v>
      </c>
      <c r="BA249" s="81">
        <f>テーブル505[[#This Row],[レート]]*テーブル505[[#This Row],[取引単位]]</f>
        <v>0</v>
      </c>
      <c r="BB249" s="6">
        <f t="shared" si="72"/>
        <v>0</v>
      </c>
    </row>
    <row r="250" spans="21:54" x14ac:dyDescent="0.3">
      <c r="U250" s="5">
        <f t="shared" si="73"/>
        <v>0</v>
      </c>
      <c r="V250" s="3">
        <f>IF(テーブル501[[#This Row],[レート]]=0,0,$E$7)</f>
        <v>0</v>
      </c>
      <c r="W250" s="6">
        <f t="shared" si="66"/>
        <v>0</v>
      </c>
      <c r="X250" s="6">
        <f t="shared" si="67"/>
        <v>0</v>
      </c>
      <c r="Y250" s="81">
        <f>テーブル501[[#This Row],[レート]]*テーブル501[[#This Row],[取引単位]]</f>
        <v>0</v>
      </c>
      <c r="Z250" s="6">
        <f t="shared" si="68"/>
        <v>0</v>
      </c>
      <c r="AB250" s="5">
        <f t="shared" si="82"/>
        <v>0</v>
      </c>
      <c r="AC250" s="3">
        <f>IF(テーブル502[[#This Row],[レート]]=0,0,$F$7)</f>
        <v>0</v>
      </c>
      <c r="AD250" s="6">
        <f t="shared" si="74"/>
        <v>0</v>
      </c>
      <c r="AE250" s="6">
        <f t="shared" si="75"/>
        <v>0</v>
      </c>
      <c r="AF250" s="81">
        <f>テーブル502[[#This Row],[レート]]*テーブル502[[#This Row],[取引単位]]</f>
        <v>0</v>
      </c>
      <c r="AG250" s="6">
        <f t="shared" si="69"/>
        <v>0</v>
      </c>
      <c r="AI250" s="5">
        <f t="shared" si="83"/>
        <v>0</v>
      </c>
      <c r="AJ250" s="3">
        <f>IF(テーブル503[[#This Row],[レート]]=0,0,$G$7)</f>
        <v>0</v>
      </c>
      <c r="AK250" s="6">
        <f t="shared" si="76"/>
        <v>0</v>
      </c>
      <c r="AL250" s="6">
        <f t="shared" si="77"/>
        <v>0</v>
      </c>
      <c r="AM250" s="81">
        <f>テーブル503[[#This Row],[レート]]*テーブル503[[#This Row],[取引単位]]</f>
        <v>0</v>
      </c>
      <c r="AN250" s="6">
        <f t="shared" si="70"/>
        <v>0</v>
      </c>
      <c r="AP250" s="5">
        <f t="shared" si="84"/>
        <v>0</v>
      </c>
      <c r="AQ250" s="3">
        <f>IF(テーブル504[[#This Row],[レート]]=0,0,$H$7)</f>
        <v>0</v>
      </c>
      <c r="AR250" s="6">
        <f t="shared" si="78"/>
        <v>0</v>
      </c>
      <c r="AS250" s="6">
        <f t="shared" si="79"/>
        <v>0</v>
      </c>
      <c r="AT250" s="81">
        <f>テーブル504[[#This Row],[レート]]*テーブル504[[#This Row],[取引単位]]</f>
        <v>0</v>
      </c>
      <c r="AU250" s="6">
        <f t="shared" si="71"/>
        <v>0</v>
      </c>
      <c r="AW250" s="5">
        <f t="shared" si="85"/>
        <v>0</v>
      </c>
      <c r="AX250" s="3">
        <f>IF(テーブル505[[#This Row],[レート]]=0,0,$I$7)</f>
        <v>0</v>
      </c>
      <c r="AY250" s="6">
        <f t="shared" si="80"/>
        <v>0</v>
      </c>
      <c r="AZ250" s="6">
        <f t="shared" si="81"/>
        <v>0</v>
      </c>
      <c r="BA250" s="81">
        <f>テーブル505[[#This Row],[レート]]*テーブル505[[#This Row],[取引単位]]</f>
        <v>0</v>
      </c>
      <c r="BB250" s="6">
        <f t="shared" si="72"/>
        <v>0</v>
      </c>
    </row>
    <row r="251" spans="21:54" x14ac:dyDescent="0.3">
      <c r="U251" s="5">
        <f t="shared" si="73"/>
        <v>0</v>
      </c>
      <c r="V251" s="3">
        <f>IF(テーブル501[[#This Row],[レート]]=0,0,$E$7)</f>
        <v>0</v>
      </c>
      <c r="W251" s="6">
        <f t="shared" si="66"/>
        <v>0</v>
      </c>
      <c r="X251" s="6">
        <f t="shared" si="67"/>
        <v>0</v>
      </c>
      <c r="Y251" s="81">
        <f>テーブル501[[#This Row],[レート]]*テーブル501[[#This Row],[取引単位]]</f>
        <v>0</v>
      </c>
      <c r="Z251" s="6">
        <f t="shared" si="68"/>
        <v>0</v>
      </c>
      <c r="AB251" s="5">
        <f t="shared" si="82"/>
        <v>0</v>
      </c>
      <c r="AC251" s="3">
        <f>IF(テーブル502[[#This Row],[レート]]=0,0,$F$7)</f>
        <v>0</v>
      </c>
      <c r="AD251" s="6">
        <f t="shared" si="74"/>
        <v>0</v>
      </c>
      <c r="AE251" s="6">
        <f t="shared" si="75"/>
        <v>0</v>
      </c>
      <c r="AF251" s="81">
        <f>テーブル502[[#This Row],[レート]]*テーブル502[[#This Row],[取引単位]]</f>
        <v>0</v>
      </c>
      <c r="AG251" s="6">
        <f t="shared" si="69"/>
        <v>0</v>
      </c>
      <c r="AI251" s="5">
        <f t="shared" si="83"/>
        <v>0</v>
      </c>
      <c r="AJ251" s="3">
        <f>IF(テーブル503[[#This Row],[レート]]=0,0,$G$7)</f>
        <v>0</v>
      </c>
      <c r="AK251" s="6">
        <f t="shared" si="76"/>
        <v>0</v>
      </c>
      <c r="AL251" s="6">
        <f t="shared" si="77"/>
        <v>0</v>
      </c>
      <c r="AM251" s="81">
        <f>テーブル503[[#This Row],[レート]]*テーブル503[[#This Row],[取引単位]]</f>
        <v>0</v>
      </c>
      <c r="AN251" s="6">
        <f t="shared" si="70"/>
        <v>0</v>
      </c>
      <c r="AP251" s="5">
        <f t="shared" si="84"/>
        <v>0</v>
      </c>
      <c r="AQ251" s="3">
        <f>IF(テーブル504[[#This Row],[レート]]=0,0,$H$7)</f>
        <v>0</v>
      </c>
      <c r="AR251" s="6">
        <f t="shared" si="78"/>
        <v>0</v>
      </c>
      <c r="AS251" s="6">
        <f t="shared" si="79"/>
        <v>0</v>
      </c>
      <c r="AT251" s="81">
        <f>テーブル504[[#This Row],[レート]]*テーブル504[[#This Row],[取引単位]]</f>
        <v>0</v>
      </c>
      <c r="AU251" s="6">
        <f t="shared" si="71"/>
        <v>0</v>
      </c>
      <c r="AW251" s="5">
        <f t="shared" si="85"/>
        <v>0</v>
      </c>
      <c r="AX251" s="3">
        <f>IF(テーブル505[[#This Row],[レート]]=0,0,$I$7)</f>
        <v>0</v>
      </c>
      <c r="AY251" s="6">
        <f t="shared" si="80"/>
        <v>0</v>
      </c>
      <c r="AZ251" s="6">
        <f t="shared" si="81"/>
        <v>0</v>
      </c>
      <c r="BA251" s="81">
        <f>テーブル505[[#This Row],[レート]]*テーブル505[[#This Row],[取引単位]]</f>
        <v>0</v>
      </c>
      <c r="BB251" s="6">
        <f t="shared" si="72"/>
        <v>0</v>
      </c>
    </row>
    <row r="252" spans="21:54" x14ac:dyDescent="0.3">
      <c r="U252" s="5">
        <f t="shared" si="73"/>
        <v>0</v>
      </c>
      <c r="V252" s="3">
        <f>IF(テーブル501[[#This Row],[レート]]=0,0,$E$7)</f>
        <v>0</v>
      </c>
      <c r="W252" s="6">
        <f t="shared" si="66"/>
        <v>0</v>
      </c>
      <c r="X252" s="6">
        <f t="shared" si="67"/>
        <v>0</v>
      </c>
      <c r="Y252" s="81">
        <f>テーブル501[[#This Row],[レート]]*テーブル501[[#This Row],[取引単位]]</f>
        <v>0</v>
      </c>
      <c r="Z252" s="6">
        <f t="shared" si="68"/>
        <v>0</v>
      </c>
      <c r="AB252" s="5">
        <f t="shared" si="82"/>
        <v>0</v>
      </c>
      <c r="AC252" s="3">
        <f>IF(テーブル502[[#This Row],[レート]]=0,0,$F$7)</f>
        <v>0</v>
      </c>
      <c r="AD252" s="6">
        <f t="shared" si="74"/>
        <v>0</v>
      </c>
      <c r="AE252" s="6">
        <f t="shared" si="75"/>
        <v>0</v>
      </c>
      <c r="AF252" s="81">
        <f>テーブル502[[#This Row],[レート]]*テーブル502[[#This Row],[取引単位]]</f>
        <v>0</v>
      </c>
      <c r="AG252" s="6">
        <f t="shared" si="69"/>
        <v>0</v>
      </c>
      <c r="AI252" s="5">
        <f t="shared" si="83"/>
        <v>0</v>
      </c>
      <c r="AJ252" s="3">
        <f>IF(テーブル503[[#This Row],[レート]]=0,0,$G$7)</f>
        <v>0</v>
      </c>
      <c r="AK252" s="6">
        <f t="shared" si="76"/>
        <v>0</v>
      </c>
      <c r="AL252" s="6">
        <f t="shared" si="77"/>
        <v>0</v>
      </c>
      <c r="AM252" s="81">
        <f>テーブル503[[#This Row],[レート]]*テーブル503[[#This Row],[取引単位]]</f>
        <v>0</v>
      </c>
      <c r="AN252" s="6">
        <f t="shared" si="70"/>
        <v>0</v>
      </c>
      <c r="AP252" s="5">
        <f t="shared" si="84"/>
        <v>0</v>
      </c>
      <c r="AQ252" s="3">
        <f>IF(テーブル504[[#This Row],[レート]]=0,0,$H$7)</f>
        <v>0</v>
      </c>
      <c r="AR252" s="6">
        <f t="shared" si="78"/>
        <v>0</v>
      </c>
      <c r="AS252" s="6">
        <f t="shared" si="79"/>
        <v>0</v>
      </c>
      <c r="AT252" s="81">
        <f>テーブル504[[#This Row],[レート]]*テーブル504[[#This Row],[取引単位]]</f>
        <v>0</v>
      </c>
      <c r="AU252" s="6">
        <f t="shared" si="71"/>
        <v>0</v>
      </c>
      <c r="AW252" s="5">
        <f t="shared" si="85"/>
        <v>0</v>
      </c>
      <c r="AX252" s="3">
        <f>IF(テーブル505[[#This Row],[レート]]=0,0,$I$7)</f>
        <v>0</v>
      </c>
      <c r="AY252" s="6">
        <f t="shared" si="80"/>
        <v>0</v>
      </c>
      <c r="AZ252" s="6">
        <f t="shared" si="81"/>
        <v>0</v>
      </c>
      <c r="BA252" s="81">
        <f>テーブル505[[#This Row],[レート]]*テーブル505[[#This Row],[取引単位]]</f>
        <v>0</v>
      </c>
      <c r="BB252" s="6">
        <f t="shared" si="72"/>
        <v>0</v>
      </c>
    </row>
    <row r="253" spans="21:54" x14ac:dyDescent="0.3">
      <c r="U253" s="5">
        <f t="shared" si="73"/>
        <v>0</v>
      </c>
      <c r="V253" s="3">
        <f>IF(テーブル501[[#This Row],[レート]]=0,0,$E$7)</f>
        <v>0</v>
      </c>
      <c r="W253" s="6">
        <f t="shared" si="66"/>
        <v>0</v>
      </c>
      <c r="X253" s="6">
        <f t="shared" si="67"/>
        <v>0</v>
      </c>
      <c r="Y253" s="81">
        <f>テーブル501[[#This Row],[レート]]*テーブル501[[#This Row],[取引単位]]</f>
        <v>0</v>
      </c>
      <c r="Z253" s="6">
        <f t="shared" si="68"/>
        <v>0</v>
      </c>
      <c r="AB253" s="5">
        <f t="shared" si="82"/>
        <v>0</v>
      </c>
      <c r="AC253" s="3">
        <f>IF(テーブル502[[#This Row],[レート]]=0,0,$F$7)</f>
        <v>0</v>
      </c>
      <c r="AD253" s="6">
        <f t="shared" si="74"/>
        <v>0</v>
      </c>
      <c r="AE253" s="6">
        <f t="shared" si="75"/>
        <v>0</v>
      </c>
      <c r="AF253" s="81">
        <f>テーブル502[[#This Row],[レート]]*テーブル502[[#This Row],[取引単位]]</f>
        <v>0</v>
      </c>
      <c r="AG253" s="6">
        <f t="shared" si="69"/>
        <v>0</v>
      </c>
      <c r="AI253" s="5">
        <f t="shared" si="83"/>
        <v>0</v>
      </c>
      <c r="AJ253" s="3">
        <f>IF(テーブル503[[#This Row],[レート]]=0,0,$G$7)</f>
        <v>0</v>
      </c>
      <c r="AK253" s="6">
        <f t="shared" si="76"/>
        <v>0</v>
      </c>
      <c r="AL253" s="6">
        <f t="shared" si="77"/>
        <v>0</v>
      </c>
      <c r="AM253" s="81">
        <f>テーブル503[[#This Row],[レート]]*テーブル503[[#This Row],[取引単位]]</f>
        <v>0</v>
      </c>
      <c r="AN253" s="6">
        <f t="shared" si="70"/>
        <v>0</v>
      </c>
      <c r="AP253" s="5">
        <f t="shared" si="84"/>
        <v>0</v>
      </c>
      <c r="AQ253" s="3">
        <f>IF(テーブル504[[#This Row],[レート]]=0,0,$H$7)</f>
        <v>0</v>
      </c>
      <c r="AR253" s="6">
        <f t="shared" si="78"/>
        <v>0</v>
      </c>
      <c r="AS253" s="6">
        <f t="shared" si="79"/>
        <v>0</v>
      </c>
      <c r="AT253" s="81">
        <f>テーブル504[[#This Row],[レート]]*テーブル504[[#This Row],[取引単位]]</f>
        <v>0</v>
      </c>
      <c r="AU253" s="6">
        <f t="shared" si="71"/>
        <v>0</v>
      </c>
      <c r="AW253" s="5">
        <f t="shared" si="85"/>
        <v>0</v>
      </c>
      <c r="AX253" s="3">
        <f>IF(テーブル505[[#This Row],[レート]]=0,0,$I$7)</f>
        <v>0</v>
      </c>
      <c r="AY253" s="6">
        <f t="shared" si="80"/>
        <v>0</v>
      </c>
      <c r="AZ253" s="6">
        <f t="shared" si="81"/>
        <v>0</v>
      </c>
      <c r="BA253" s="81">
        <f>テーブル505[[#This Row],[レート]]*テーブル505[[#This Row],[取引単位]]</f>
        <v>0</v>
      </c>
      <c r="BB253" s="6">
        <f t="shared" si="72"/>
        <v>0</v>
      </c>
    </row>
    <row r="254" spans="21:54" x14ac:dyDescent="0.3">
      <c r="U254" s="5">
        <f t="shared" si="73"/>
        <v>0</v>
      </c>
      <c r="V254" s="3">
        <f>IF(テーブル501[[#This Row],[レート]]=0,0,$E$7)</f>
        <v>0</v>
      </c>
      <c r="W254" s="6">
        <f t="shared" si="66"/>
        <v>0</v>
      </c>
      <c r="X254" s="6">
        <f t="shared" si="67"/>
        <v>0</v>
      </c>
      <c r="Y254" s="81">
        <f>テーブル501[[#This Row],[レート]]*テーブル501[[#This Row],[取引単位]]</f>
        <v>0</v>
      </c>
      <c r="Z254" s="6">
        <f t="shared" si="68"/>
        <v>0</v>
      </c>
      <c r="AB254" s="5">
        <f t="shared" si="82"/>
        <v>0</v>
      </c>
      <c r="AC254" s="3">
        <f>IF(テーブル502[[#This Row],[レート]]=0,0,$F$7)</f>
        <v>0</v>
      </c>
      <c r="AD254" s="6">
        <f t="shared" si="74"/>
        <v>0</v>
      </c>
      <c r="AE254" s="6">
        <f t="shared" si="75"/>
        <v>0</v>
      </c>
      <c r="AF254" s="81">
        <f>テーブル502[[#This Row],[レート]]*テーブル502[[#This Row],[取引単位]]</f>
        <v>0</v>
      </c>
      <c r="AG254" s="6">
        <f t="shared" si="69"/>
        <v>0</v>
      </c>
      <c r="AI254" s="5">
        <f t="shared" si="83"/>
        <v>0</v>
      </c>
      <c r="AJ254" s="3">
        <f>IF(テーブル503[[#This Row],[レート]]=0,0,$G$7)</f>
        <v>0</v>
      </c>
      <c r="AK254" s="6">
        <f t="shared" si="76"/>
        <v>0</v>
      </c>
      <c r="AL254" s="6">
        <f t="shared" si="77"/>
        <v>0</v>
      </c>
      <c r="AM254" s="81">
        <f>テーブル503[[#This Row],[レート]]*テーブル503[[#This Row],[取引単位]]</f>
        <v>0</v>
      </c>
      <c r="AN254" s="6">
        <f t="shared" si="70"/>
        <v>0</v>
      </c>
      <c r="AP254" s="5">
        <f t="shared" si="84"/>
        <v>0</v>
      </c>
      <c r="AQ254" s="3">
        <f>IF(テーブル504[[#This Row],[レート]]=0,0,$H$7)</f>
        <v>0</v>
      </c>
      <c r="AR254" s="6">
        <f t="shared" si="78"/>
        <v>0</v>
      </c>
      <c r="AS254" s="6">
        <f t="shared" si="79"/>
        <v>0</v>
      </c>
      <c r="AT254" s="81">
        <f>テーブル504[[#This Row],[レート]]*テーブル504[[#This Row],[取引単位]]</f>
        <v>0</v>
      </c>
      <c r="AU254" s="6">
        <f t="shared" si="71"/>
        <v>0</v>
      </c>
      <c r="AW254" s="5">
        <f t="shared" si="85"/>
        <v>0</v>
      </c>
      <c r="AX254" s="3">
        <f>IF(テーブル505[[#This Row],[レート]]=0,0,$I$7)</f>
        <v>0</v>
      </c>
      <c r="AY254" s="6">
        <f t="shared" si="80"/>
        <v>0</v>
      </c>
      <c r="AZ254" s="6">
        <f t="shared" si="81"/>
        <v>0</v>
      </c>
      <c r="BA254" s="81">
        <f>テーブル505[[#This Row],[レート]]*テーブル505[[#This Row],[取引単位]]</f>
        <v>0</v>
      </c>
      <c r="BB254" s="6">
        <f t="shared" si="72"/>
        <v>0</v>
      </c>
    </row>
    <row r="255" spans="21:54" x14ac:dyDescent="0.3">
      <c r="U255" s="5">
        <f t="shared" si="73"/>
        <v>0</v>
      </c>
      <c r="V255" s="3">
        <f>IF(テーブル501[[#This Row],[レート]]=0,0,$E$7)</f>
        <v>0</v>
      </c>
      <c r="W255" s="6">
        <f t="shared" si="66"/>
        <v>0</v>
      </c>
      <c r="X255" s="6">
        <f t="shared" si="67"/>
        <v>0</v>
      </c>
      <c r="Y255" s="81">
        <f>テーブル501[[#This Row],[レート]]*テーブル501[[#This Row],[取引単位]]</f>
        <v>0</v>
      </c>
      <c r="Z255" s="6">
        <f t="shared" si="68"/>
        <v>0</v>
      </c>
      <c r="AB255" s="5">
        <f t="shared" si="82"/>
        <v>0</v>
      </c>
      <c r="AC255" s="3">
        <f>IF(テーブル502[[#This Row],[レート]]=0,0,$F$7)</f>
        <v>0</v>
      </c>
      <c r="AD255" s="6">
        <f t="shared" si="74"/>
        <v>0</v>
      </c>
      <c r="AE255" s="6">
        <f t="shared" si="75"/>
        <v>0</v>
      </c>
      <c r="AF255" s="81">
        <f>テーブル502[[#This Row],[レート]]*テーブル502[[#This Row],[取引単位]]</f>
        <v>0</v>
      </c>
      <c r="AG255" s="6">
        <f t="shared" si="69"/>
        <v>0</v>
      </c>
      <c r="AI255" s="5">
        <f t="shared" si="83"/>
        <v>0</v>
      </c>
      <c r="AJ255" s="3">
        <f>IF(テーブル503[[#This Row],[レート]]=0,0,$G$7)</f>
        <v>0</v>
      </c>
      <c r="AK255" s="6">
        <f t="shared" si="76"/>
        <v>0</v>
      </c>
      <c r="AL255" s="6">
        <f t="shared" si="77"/>
        <v>0</v>
      </c>
      <c r="AM255" s="81">
        <f>テーブル503[[#This Row],[レート]]*テーブル503[[#This Row],[取引単位]]</f>
        <v>0</v>
      </c>
      <c r="AN255" s="6">
        <f t="shared" si="70"/>
        <v>0</v>
      </c>
      <c r="AP255" s="5">
        <f t="shared" si="84"/>
        <v>0</v>
      </c>
      <c r="AQ255" s="3">
        <f>IF(テーブル504[[#This Row],[レート]]=0,0,$H$7)</f>
        <v>0</v>
      </c>
      <c r="AR255" s="6">
        <f t="shared" si="78"/>
        <v>0</v>
      </c>
      <c r="AS255" s="6">
        <f t="shared" si="79"/>
        <v>0</v>
      </c>
      <c r="AT255" s="81">
        <f>テーブル504[[#This Row],[レート]]*テーブル504[[#This Row],[取引単位]]</f>
        <v>0</v>
      </c>
      <c r="AU255" s="6">
        <f t="shared" si="71"/>
        <v>0</v>
      </c>
      <c r="AW255" s="5">
        <f t="shared" si="85"/>
        <v>0</v>
      </c>
      <c r="AX255" s="3">
        <f>IF(テーブル505[[#This Row],[レート]]=0,0,$I$7)</f>
        <v>0</v>
      </c>
      <c r="AY255" s="6">
        <f t="shared" si="80"/>
        <v>0</v>
      </c>
      <c r="AZ255" s="6">
        <f t="shared" si="81"/>
        <v>0</v>
      </c>
      <c r="BA255" s="81">
        <f>テーブル505[[#This Row],[レート]]*テーブル505[[#This Row],[取引単位]]</f>
        <v>0</v>
      </c>
      <c r="BB255" s="6">
        <f t="shared" si="72"/>
        <v>0</v>
      </c>
    </row>
    <row r="256" spans="21:54" x14ac:dyDescent="0.3">
      <c r="U256" s="5">
        <f t="shared" si="73"/>
        <v>0</v>
      </c>
      <c r="V256" s="3">
        <f>IF(テーブル501[[#This Row],[レート]]=0,0,$E$7)</f>
        <v>0</v>
      </c>
      <c r="W256" s="6">
        <f t="shared" si="66"/>
        <v>0</v>
      </c>
      <c r="X256" s="6">
        <f t="shared" si="67"/>
        <v>0</v>
      </c>
      <c r="Y256" s="81">
        <f>テーブル501[[#This Row],[レート]]*テーブル501[[#This Row],[取引単位]]</f>
        <v>0</v>
      </c>
      <c r="Z256" s="6">
        <f t="shared" si="68"/>
        <v>0</v>
      </c>
      <c r="AB256" s="5">
        <f t="shared" si="82"/>
        <v>0</v>
      </c>
      <c r="AC256" s="3">
        <f>IF(テーブル502[[#This Row],[レート]]=0,0,$F$7)</f>
        <v>0</v>
      </c>
      <c r="AD256" s="6">
        <f t="shared" si="74"/>
        <v>0</v>
      </c>
      <c r="AE256" s="6">
        <f t="shared" si="75"/>
        <v>0</v>
      </c>
      <c r="AF256" s="81">
        <f>テーブル502[[#This Row],[レート]]*テーブル502[[#This Row],[取引単位]]</f>
        <v>0</v>
      </c>
      <c r="AG256" s="6">
        <f t="shared" si="69"/>
        <v>0</v>
      </c>
      <c r="AI256" s="5">
        <f t="shared" si="83"/>
        <v>0</v>
      </c>
      <c r="AJ256" s="3">
        <f>IF(テーブル503[[#This Row],[レート]]=0,0,$G$7)</f>
        <v>0</v>
      </c>
      <c r="AK256" s="6">
        <f t="shared" si="76"/>
        <v>0</v>
      </c>
      <c r="AL256" s="6">
        <f t="shared" si="77"/>
        <v>0</v>
      </c>
      <c r="AM256" s="81">
        <f>テーブル503[[#This Row],[レート]]*テーブル503[[#This Row],[取引単位]]</f>
        <v>0</v>
      </c>
      <c r="AN256" s="6">
        <f t="shared" si="70"/>
        <v>0</v>
      </c>
      <c r="AP256" s="5">
        <f t="shared" si="84"/>
        <v>0</v>
      </c>
      <c r="AQ256" s="3">
        <f>IF(テーブル504[[#This Row],[レート]]=0,0,$H$7)</f>
        <v>0</v>
      </c>
      <c r="AR256" s="6">
        <f t="shared" si="78"/>
        <v>0</v>
      </c>
      <c r="AS256" s="6">
        <f t="shared" si="79"/>
        <v>0</v>
      </c>
      <c r="AT256" s="81">
        <f>テーブル504[[#This Row],[レート]]*テーブル504[[#This Row],[取引単位]]</f>
        <v>0</v>
      </c>
      <c r="AU256" s="6">
        <f t="shared" si="71"/>
        <v>0</v>
      </c>
      <c r="AW256" s="5">
        <f t="shared" si="85"/>
        <v>0</v>
      </c>
      <c r="AX256" s="3">
        <f>IF(テーブル505[[#This Row],[レート]]=0,0,$I$7)</f>
        <v>0</v>
      </c>
      <c r="AY256" s="6">
        <f t="shared" si="80"/>
        <v>0</v>
      </c>
      <c r="AZ256" s="6">
        <f t="shared" si="81"/>
        <v>0</v>
      </c>
      <c r="BA256" s="81">
        <f>テーブル505[[#This Row],[レート]]*テーブル505[[#This Row],[取引単位]]</f>
        <v>0</v>
      </c>
      <c r="BB256" s="6">
        <f t="shared" si="72"/>
        <v>0</v>
      </c>
    </row>
    <row r="257" spans="21:54" x14ac:dyDescent="0.3">
      <c r="U257" s="5">
        <f t="shared" si="73"/>
        <v>0</v>
      </c>
      <c r="V257" s="3">
        <f>IF(テーブル501[[#This Row],[レート]]=0,0,$E$7)</f>
        <v>0</v>
      </c>
      <c r="W257" s="6">
        <f t="shared" si="66"/>
        <v>0</v>
      </c>
      <c r="X257" s="6">
        <f t="shared" si="67"/>
        <v>0</v>
      </c>
      <c r="Y257" s="81">
        <f>テーブル501[[#This Row],[レート]]*テーブル501[[#This Row],[取引単位]]</f>
        <v>0</v>
      </c>
      <c r="Z257" s="6">
        <f t="shared" si="68"/>
        <v>0</v>
      </c>
      <c r="AB257" s="5">
        <f t="shared" si="82"/>
        <v>0</v>
      </c>
      <c r="AC257" s="3">
        <f>IF(テーブル502[[#This Row],[レート]]=0,0,$F$7)</f>
        <v>0</v>
      </c>
      <c r="AD257" s="6">
        <f t="shared" si="74"/>
        <v>0</v>
      </c>
      <c r="AE257" s="6">
        <f t="shared" si="75"/>
        <v>0</v>
      </c>
      <c r="AF257" s="81">
        <f>テーブル502[[#This Row],[レート]]*テーブル502[[#This Row],[取引単位]]</f>
        <v>0</v>
      </c>
      <c r="AG257" s="6">
        <f t="shared" si="69"/>
        <v>0</v>
      </c>
      <c r="AI257" s="5">
        <f t="shared" si="83"/>
        <v>0</v>
      </c>
      <c r="AJ257" s="3">
        <f>IF(テーブル503[[#This Row],[レート]]=0,0,$G$7)</f>
        <v>0</v>
      </c>
      <c r="AK257" s="6">
        <f t="shared" si="76"/>
        <v>0</v>
      </c>
      <c r="AL257" s="6">
        <f t="shared" si="77"/>
        <v>0</v>
      </c>
      <c r="AM257" s="81">
        <f>テーブル503[[#This Row],[レート]]*テーブル503[[#This Row],[取引単位]]</f>
        <v>0</v>
      </c>
      <c r="AN257" s="6">
        <f t="shared" si="70"/>
        <v>0</v>
      </c>
      <c r="AP257" s="5">
        <f t="shared" si="84"/>
        <v>0</v>
      </c>
      <c r="AQ257" s="3">
        <f>IF(テーブル504[[#This Row],[レート]]=0,0,$H$7)</f>
        <v>0</v>
      </c>
      <c r="AR257" s="6">
        <f t="shared" si="78"/>
        <v>0</v>
      </c>
      <c r="AS257" s="6">
        <f t="shared" si="79"/>
        <v>0</v>
      </c>
      <c r="AT257" s="81">
        <f>テーブル504[[#This Row],[レート]]*テーブル504[[#This Row],[取引単位]]</f>
        <v>0</v>
      </c>
      <c r="AU257" s="6">
        <f t="shared" si="71"/>
        <v>0</v>
      </c>
      <c r="AW257" s="5">
        <f t="shared" si="85"/>
        <v>0</v>
      </c>
      <c r="AX257" s="3">
        <f>IF(テーブル505[[#This Row],[レート]]=0,0,$I$7)</f>
        <v>0</v>
      </c>
      <c r="AY257" s="6">
        <f t="shared" si="80"/>
        <v>0</v>
      </c>
      <c r="AZ257" s="6">
        <f t="shared" si="81"/>
        <v>0</v>
      </c>
      <c r="BA257" s="81">
        <f>テーブル505[[#This Row],[レート]]*テーブル505[[#This Row],[取引単位]]</f>
        <v>0</v>
      </c>
      <c r="BB257" s="6">
        <f t="shared" si="72"/>
        <v>0</v>
      </c>
    </row>
    <row r="258" spans="21:54" x14ac:dyDescent="0.3">
      <c r="U258" s="5">
        <f t="shared" si="73"/>
        <v>0</v>
      </c>
      <c r="V258" s="3">
        <f>IF(テーブル501[[#This Row],[レート]]=0,0,$E$7)</f>
        <v>0</v>
      </c>
      <c r="W258" s="6">
        <f t="shared" si="66"/>
        <v>0</v>
      </c>
      <c r="X258" s="6">
        <f t="shared" si="67"/>
        <v>0</v>
      </c>
      <c r="Y258" s="81">
        <f>テーブル501[[#This Row],[レート]]*テーブル501[[#This Row],[取引単位]]</f>
        <v>0</v>
      </c>
      <c r="Z258" s="6">
        <f t="shared" si="68"/>
        <v>0</v>
      </c>
      <c r="AB258" s="5">
        <f t="shared" si="82"/>
        <v>0</v>
      </c>
      <c r="AC258" s="3">
        <f>IF(テーブル502[[#This Row],[レート]]=0,0,$F$7)</f>
        <v>0</v>
      </c>
      <c r="AD258" s="6">
        <f t="shared" si="74"/>
        <v>0</v>
      </c>
      <c r="AE258" s="6">
        <f t="shared" si="75"/>
        <v>0</v>
      </c>
      <c r="AF258" s="81">
        <f>テーブル502[[#This Row],[レート]]*テーブル502[[#This Row],[取引単位]]</f>
        <v>0</v>
      </c>
      <c r="AG258" s="6">
        <f t="shared" si="69"/>
        <v>0</v>
      </c>
      <c r="AI258" s="5">
        <f t="shared" si="83"/>
        <v>0</v>
      </c>
      <c r="AJ258" s="3">
        <f>IF(テーブル503[[#This Row],[レート]]=0,0,$G$7)</f>
        <v>0</v>
      </c>
      <c r="AK258" s="6">
        <f t="shared" si="76"/>
        <v>0</v>
      </c>
      <c r="AL258" s="6">
        <f t="shared" si="77"/>
        <v>0</v>
      </c>
      <c r="AM258" s="81">
        <f>テーブル503[[#This Row],[レート]]*テーブル503[[#This Row],[取引単位]]</f>
        <v>0</v>
      </c>
      <c r="AN258" s="6">
        <f t="shared" si="70"/>
        <v>0</v>
      </c>
      <c r="AP258" s="5">
        <f t="shared" si="84"/>
        <v>0</v>
      </c>
      <c r="AQ258" s="3">
        <f>IF(テーブル504[[#This Row],[レート]]=0,0,$H$7)</f>
        <v>0</v>
      </c>
      <c r="AR258" s="6">
        <f t="shared" si="78"/>
        <v>0</v>
      </c>
      <c r="AS258" s="6">
        <f t="shared" si="79"/>
        <v>0</v>
      </c>
      <c r="AT258" s="81">
        <f>テーブル504[[#This Row],[レート]]*テーブル504[[#This Row],[取引単位]]</f>
        <v>0</v>
      </c>
      <c r="AU258" s="6">
        <f t="shared" si="71"/>
        <v>0</v>
      </c>
      <c r="AW258" s="5">
        <f t="shared" si="85"/>
        <v>0</v>
      </c>
      <c r="AX258" s="3">
        <f>IF(テーブル505[[#This Row],[レート]]=0,0,$I$7)</f>
        <v>0</v>
      </c>
      <c r="AY258" s="6">
        <f t="shared" si="80"/>
        <v>0</v>
      </c>
      <c r="AZ258" s="6">
        <f t="shared" si="81"/>
        <v>0</v>
      </c>
      <c r="BA258" s="81">
        <f>テーブル505[[#This Row],[レート]]*テーブル505[[#This Row],[取引単位]]</f>
        <v>0</v>
      </c>
      <c r="BB258" s="6">
        <f t="shared" si="72"/>
        <v>0</v>
      </c>
    </row>
    <row r="259" spans="21:54" x14ac:dyDescent="0.3">
      <c r="U259" s="5">
        <f t="shared" si="73"/>
        <v>0</v>
      </c>
      <c r="V259" s="3">
        <f>IF(テーブル501[[#This Row],[レート]]=0,0,$E$7)</f>
        <v>0</v>
      </c>
      <c r="W259" s="6">
        <f t="shared" ref="W259:W322" si="86">U259*V259/$P$17</f>
        <v>0</v>
      </c>
      <c r="X259" s="6">
        <f t="shared" ref="X259:X322" si="87">(U259-$E$9)*V259</f>
        <v>0</v>
      </c>
      <c r="Y259" s="81">
        <f>テーブル501[[#This Row],[レート]]*テーブル501[[#This Row],[取引単位]]</f>
        <v>0</v>
      </c>
      <c r="Z259" s="6">
        <f t="shared" ref="Z259:Z322" si="88">IF(U259&lt;$E$31,0,(U259-$E$31)*V259)</f>
        <v>0</v>
      </c>
      <c r="AB259" s="5">
        <f t="shared" si="82"/>
        <v>0</v>
      </c>
      <c r="AC259" s="3">
        <f>IF(テーブル502[[#This Row],[レート]]=0,0,$F$7)</f>
        <v>0</v>
      </c>
      <c r="AD259" s="6">
        <f t="shared" si="74"/>
        <v>0</v>
      </c>
      <c r="AE259" s="6">
        <f t="shared" si="75"/>
        <v>0</v>
      </c>
      <c r="AF259" s="81">
        <f>テーブル502[[#This Row],[レート]]*テーブル502[[#This Row],[取引単位]]</f>
        <v>0</v>
      </c>
      <c r="AG259" s="6">
        <f t="shared" ref="AG259:AG322" si="89">IF(AB259&lt;$E$31,0,(AB259-$E$31)*AC259)</f>
        <v>0</v>
      </c>
      <c r="AI259" s="5">
        <f t="shared" si="83"/>
        <v>0</v>
      </c>
      <c r="AJ259" s="3">
        <f>IF(テーブル503[[#This Row],[レート]]=0,0,$G$7)</f>
        <v>0</v>
      </c>
      <c r="AK259" s="6">
        <f t="shared" si="76"/>
        <v>0</v>
      </c>
      <c r="AL259" s="6">
        <f t="shared" si="77"/>
        <v>0</v>
      </c>
      <c r="AM259" s="81">
        <f>テーブル503[[#This Row],[レート]]*テーブル503[[#This Row],[取引単位]]</f>
        <v>0</v>
      </c>
      <c r="AN259" s="6">
        <f t="shared" ref="AN259:AN322" si="90">IF(AI259&lt;$E$31,0,(AI259-$E$31)*AJ259)</f>
        <v>0</v>
      </c>
      <c r="AP259" s="5">
        <f t="shared" si="84"/>
        <v>0</v>
      </c>
      <c r="AQ259" s="3">
        <f>IF(テーブル504[[#This Row],[レート]]=0,0,$H$7)</f>
        <v>0</v>
      </c>
      <c r="AR259" s="6">
        <f t="shared" si="78"/>
        <v>0</v>
      </c>
      <c r="AS259" s="6">
        <f t="shared" si="79"/>
        <v>0</v>
      </c>
      <c r="AT259" s="81">
        <f>テーブル504[[#This Row],[レート]]*テーブル504[[#This Row],[取引単位]]</f>
        <v>0</v>
      </c>
      <c r="AU259" s="6">
        <f t="shared" ref="AU259:AU322" si="91">IF(AP259&lt;$E$31,0,(AP259-$E$31)*AQ259)</f>
        <v>0</v>
      </c>
      <c r="AW259" s="5">
        <f t="shared" si="85"/>
        <v>0</v>
      </c>
      <c r="AX259" s="3">
        <f>IF(テーブル505[[#This Row],[レート]]=0,0,$I$7)</f>
        <v>0</v>
      </c>
      <c r="AY259" s="6">
        <f t="shared" si="80"/>
        <v>0</v>
      </c>
      <c r="AZ259" s="6">
        <f t="shared" si="81"/>
        <v>0</v>
      </c>
      <c r="BA259" s="81">
        <f>テーブル505[[#This Row],[レート]]*テーブル505[[#This Row],[取引単位]]</f>
        <v>0</v>
      </c>
      <c r="BB259" s="6">
        <f t="shared" ref="BB259:BB322" si="92">IF(AW259&lt;$E$31,0,(AW259-$E$31)*AX259)</f>
        <v>0</v>
      </c>
    </row>
    <row r="260" spans="21:54" x14ac:dyDescent="0.3">
      <c r="U260" s="5">
        <f t="shared" ref="U260:U323" si="93">IF(U259-$J$59&lt;$F$59,0,U259-$J$59)</f>
        <v>0</v>
      </c>
      <c r="V260" s="3">
        <f>IF(テーブル501[[#This Row],[レート]]=0,0,$E$7)</f>
        <v>0</v>
      </c>
      <c r="W260" s="6">
        <f t="shared" si="86"/>
        <v>0</v>
      </c>
      <c r="X260" s="6">
        <f t="shared" si="87"/>
        <v>0</v>
      </c>
      <c r="Y260" s="81">
        <f>テーブル501[[#This Row],[レート]]*テーブル501[[#This Row],[取引単位]]</f>
        <v>0</v>
      </c>
      <c r="Z260" s="6">
        <f t="shared" si="88"/>
        <v>0</v>
      </c>
      <c r="AB260" s="5">
        <f t="shared" si="82"/>
        <v>0</v>
      </c>
      <c r="AC260" s="3">
        <f>IF(テーブル502[[#This Row],[レート]]=0,0,$F$7)</f>
        <v>0</v>
      </c>
      <c r="AD260" s="6">
        <f t="shared" ref="AD260:AD323" si="94">AB260*AC260/$P$17</f>
        <v>0</v>
      </c>
      <c r="AE260" s="6">
        <f t="shared" ref="AE260:AE323" si="95">(AB260-$E$9)*AC260</f>
        <v>0</v>
      </c>
      <c r="AF260" s="81">
        <f>テーブル502[[#This Row],[レート]]*テーブル502[[#This Row],[取引単位]]</f>
        <v>0</v>
      </c>
      <c r="AG260" s="6">
        <f t="shared" si="89"/>
        <v>0</v>
      </c>
      <c r="AI260" s="5">
        <f t="shared" si="83"/>
        <v>0</v>
      </c>
      <c r="AJ260" s="3">
        <f>IF(テーブル503[[#This Row],[レート]]=0,0,$G$7)</f>
        <v>0</v>
      </c>
      <c r="AK260" s="6">
        <f t="shared" ref="AK260:AK323" si="96">AI260*AJ260/$P$17</f>
        <v>0</v>
      </c>
      <c r="AL260" s="6">
        <f t="shared" ref="AL260:AL323" si="97">(AI260-$E$9)*AJ260</f>
        <v>0</v>
      </c>
      <c r="AM260" s="81">
        <f>テーブル503[[#This Row],[レート]]*テーブル503[[#This Row],[取引単位]]</f>
        <v>0</v>
      </c>
      <c r="AN260" s="6">
        <f t="shared" si="90"/>
        <v>0</v>
      </c>
      <c r="AP260" s="5">
        <f t="shared" si="84"/>
        <v>0</v>
      </c>
      <c r="AQ260" s="3">
        <f>IF(テーブル504[[#This Row],[レート]]=0,0,$H$7)</f>
        <v>0</v>
      </c>
      <c r="AR260" s="6">
        <f t="shared" ref="AR260:AR323" si="98">AP260*AQ260/$P$17</f>
        <v>0</v>
      </c>
      <c r="AS260" s="6">
        <f t="shared" ref="AS260:AS323" si="99">(AP260-$E$9)*AQ260</f>
        <v>0</v>
      </c>
      <c r="AT260" s="81">
        <f>テーブル504[[#This Row],[レート]]*テーブル504[[#This Row],[取引単位]]</f>
        <v>0</v>
      </c>
      <c r="AU260" s="6">
        <f t="shared" si="91"/>
        <v>0</v>
      </c>
      <c r="AW260" s="5">
        <f t="shared" si="85"/>
        <v>0</v>
      </c>
      <c r="AX260" s="3">
        <f>IF(テーブル505[[#This Row],[レート]]=0,0,$I$7)</f>
        <v>0</v>
      </c>
      <c r="AY260" s="6">
        <f t="shared" ref="AY260:AY323" si="100">AW260*AX260/$P$17</f>
        <v>0</v>
      </c>
      <c r="AZ260" s="6">
        <f t="shared" ref="AZ260:AZ323" si="101">(AW260-$E$9)*AX260</f>
        <v>0</v>
      </c>
      <c r="BA260" s="81">
        <f>テーブル505[[#This Row],[レート]]*テーブル505[[#This Row],[取引単位]]</f>
        <v>0</v>
      </c>
      <c r="BB260" s="6">
        <f t="shared" si="92"/>
        <v>0</v>
      </c>
    </row>
    <row r="261" spans="21:54" x14ac:dyDescent="0.3">
      <c r="U261" s="5">
        <f t="shared" si="93"/>
        <v>0</v>
      </c>
      <c r="V261" s="3">
        <f>IF(テーブル501[[#This Row],[レート]]=0,0,$E$7)</f>
        <v>0</v>
      </c>
      <c r="W261" s="6">
        <f t="shared" si="86"/>
        <v>0</v>
      </c>
      <c r="X261" s="6">
        <f t="shared" si="87"/>
        <v>0</v>
      </c>
      <c r="Y261" s="81">
        <f>テーブル501[[#This Row],[レート]]*テーブル501[[#This Row],[取引単位]]</f>
        <v>0</v>
      </c>
      <c r="Z261" s="6">
        <f t="shared" si="88"/>
        <v>0</v>
      </c>
      <c r="AB261" s="5">
        <f t="shared" ref="AB261:AB324" si="102">IF(AB260-$J$58&lt;$F$58,0,AB260-$J$58)</f>
        <v>0</v>
      </c>
      <c r="AC261" s="3">
        <f>IF(テーブル502[[#This Row],[レート]]=0,0,$F$7)</f>
        <v>0</v>
      </c>
      <c r="AD261" s="6">
        <f t="shared" si="94"/>
        <v>0</v>
      </c>
      <c r="AE261" s="6">
        <f t="shared" si="95"/>
        <v>0</v>
      </c>
      <c r="AF261" s="81">
        <f>テーブル502[[#This Row],[レート]]*テーブル502[[#This Row],[取引単位]]</f>
        <v>0</v>
      </c>
      <c r="AG261" s="6">
        <f t="shared" si="89"/>
        <v>0</v>
      </c>
      <c r="AI261" s="5">
        <f t="shared" ref="AI261:AI324" si="103">IF(AI260-$J$57&lt;$F$57,0,AI260-$J$57)</f>
        <v>0</v>
      </c>
      <c r="AJ261" s="3">
        <f>IF(テーブル503[[#This Row],[レート]]=0,0,$G$7)</f>
        <v>0</v>
      </c>
      <c r="AK261" s="6">
        <f t="shared" si="96"/>
        <v>0</v>
      </c>
      <c r="AL261" s="6">
        <f t="shared" si="97"/>
        <v>0</v>
      </c>
      <c r="AM261" s="81">
        <f>テーブル503[[#This Row],[レート]]*テーブル503[[#This Row],[取引単位]]</f>
        <v>0</v>
      </c>
      <c r="AN261" s="6">
        <f t="shared" si="90"/>
        <v>0</v>
      </c>
      <c r="AP261" s="5">
        <f t="shared" ref="AP261:AP324" si="104">IF(AP260-$J$56&lt;$F$56,0,AP260-$J$56)</f>
        <v>0</v>
      </c>
      <c r="AQ261" s="3">
        <f>IF(テーブル504[[#This Row],[レート]]=0,0,$H$7)</f>
        <v>0</v>
      </c>
      <c r="AR261" s="6">
        <f t="shared" si="98"/>
        <v>0</v>
      </c>
      <c r="AS261" s="6">
        <f t="shared" si="99"/>
        <v>0</v>
      </c>
      <c r="AT261" s="81">
        <f>テーブル504[[#This Row],[レート]]*テーブル504[[#This Row],[取引単位]]</f>
        <v>0</v>
      </c>
      <c r="AU261" s="6">
        <f t="shared" si="91"/>
        <v>0</v>
      </c>
      <c r="AW261" s="5">
        <f t="shared" ref="AW261:AW324" si="105">IF(AW260-$J$55&lt;$F$55,0,AW260-$J$55)</f>
        <v>0</v>
      </c>
      <c r="AX261" s="3">
        <f>IF(テーブル505[[#This Row],[レート]]=0,0,$I$7)</f>
        <v>0</v>
      </c>
      <c r="AY261" s="6">
        <f t="shared" si="100"/>
        <v>0</v>
      </c>
      <c r="AZ261" s="6">
        <f t="shared" si="101"/>
        <v>0</v>
      </c>
      <c r="BA261" s="81">
        <f>テーブル505[[#This Row],[レート]]*テーブル505[[#This Row],[取引単位]]</f>
        <v>0</v>
      </c>
      <c r="BB261" s="6">
        <f t="shared" si="92"/>
        <v>0</v>
      </c>
    </row>
    <row r="262" spans="21:54" x14ac:dyDescent="0.3">
      <c r="U262" s="5">
        <f t="shared" si="93"/>
        <v>0</v>
      </c>
      <c r="V262" s="3">
        <f>IF(テーブル501[[#This Row],[レート]]=0,0,$E$7)</f>
        <v>0</v>
      </c>
      <c r="W262" s="6">
        <f t="shared" si="86"/>
        <v>0</v>
      </c>
      <c r="X262" s="6">
        <f t="shared" si="87"/>
        <v>0</v>
      </c>
      <c r="Y262" s="81">
        <f>テーブル501[[#This Row],[レート]]*テーブル501[[#This Row],[取引単位]]</f>
        <v>0</v>
      </c>
      <c r="Z262" s="6">
        <f t="shared" si="88"/>
        <v>0</v>
      </c>
      <c r="AB262" s="5">
        <f t="shared" si="102"/>
        <v>0</v>
      </c>
      <c r="AC262" s="3">
        <f>IF(テーブル502[[#This Row],[レート]]=0,0,$F$7)</f>
        <v>0</v>
      </c>
      <c r="AD262" s="6">
        <f t="shared" si="94"/>
        <v>0</v>
      </c>
      <c r="AE262" s="6">
        <f t="shared" si="95"/>
        <v>0</v>
      </c>
      <c r="AF262" s="81">
        <f>テーブル502[[#This Row],[レート]]*テーブル502[[#This Row],[取引単位]]</f>
        <v>0</v>
      </c>
      <c r="AG262" s="6">
        <f t="shared" si="89"/>
        <v>0</v>
      </c>
      <c r="AI262" s="5">
        <f t="shared" si="103"/>
        <v>0</v>
      </c>
      <c r="AJ262" s="3">
        <f>IF(テーブル503[[#This Row],[レート]]=0,0,$G$7)</f>
        <v>0</v>
      </c>
      <c r="AK262" s="6">
        <f t="shared" si="96"/>
        <v>0</v>
      </c>
      <c r="AL262" s="6">
        <f t="shared" si="97"/>
        <v>0</v>
      </c>
      <c r="AM262" s="81">
        <f>テーブル503[[#This Row],[レート]]*テーブル503[[#This Row],[取引単位]]</f>
        <v>0</v>
      </c>
      <c r="AN262" s="6">
        <f t="shared" si="90"/>
        <v>0</v>
      </c>
      <c r="AP262" s="5">
        <f t="shared" si="104"/>
        <v>0</v>
      </c>
      <c r="AQ262" s="3">
        <f>IF(テーブル504[[#This Row],[レート]]=0,0,$H$7)</f>
        <v>0</v>
      </c>
      <c r="AR262" s="6">
        <f t="shared" si="98"/>
        <v>0</v>
      </c>
      <c r="AS262" s="6">
        <f t="shared" si="99"/>
        <v>0</v>
      </c>
      <c r="AT262" s="81">
        <f>テーブル504[[#This Row],[レート]]*テーブル504[[#This Row],[取引単位]]</f>
        <v>0</v>
      </c>
      <c r="AU262" s="6">
        <f t="shared" si="91"/>
        <v>0</v>
      </c>
      <c r="AW262" s="5">
        <f t="shared" si="105"/>
        <v>0</v>
      </c>
      <c r="AX262" s="3">
        <f>IF(テーブル505[[#This Row],[レート]]=0,0,$I$7)</f>
        <v>0</v>
      </c>
      <c r="AY262" s="6">
        <f t="shared" si="100"/>
        <v>0</v>
      </c>
      <c r="AZ262" s="6">
        <f t="shared" si="101"/>
        <v>0</v>
      </c>
      <c r="BA262" s="81">
        <f>テーブル505[[#This Row],[レート]]*テーブル505[[#This Row],[取引単位]]</f>
        <v>0</v>
      </c>
      <c r="BB262" s="6">
        <f t="shared" si="92"/>
        <v>0</v>
      </c>
    </row>
    <row r="263" spans="21:54" x14ac:dyDescent="0.3">
      <c r="U263" s="5">
        <f t="shared" si="93"/>
        <v>0</v>
      </c>
      <c r="V263" s="3">
        <f>IF(テーブル501[[#This Row],[レート]]=0,0,$E$7)</f>
        <v>0</v>
      </c>
      <c r="W263" s="6">
        <f t="shared" si="86"/>
        <v>0</v>
      </c>
      <c r="X263" s="6">
        <f t="shared" si="87"/>
        <v>0</v>
      </c>
      <c r="Y263" s="81">
        <f>テーブル501[[#This Row],[レート]]*テーブル501[[#This Row],[取引単位]]</f>
        <v>0</v>
      </c>
      <c r="Z263" s="6">
        <f t="shared" si="88"/>
        <v>0</v>
      </c>
      <c r="AB263" s="5">
        <f t="shared" si="102"/>
        <v>0</v>
      </c>
      <c r="AC263" s="3">
        <f>IF(テーブル502[[#This Row],[レート]]=0,0,$F$7)</f>
        <v>0</v>
      </c>
      <c r="AD263" s="6">
        <f t="shared" si="94"/>
        <v>0</v>
      </c>
      <c r="AE263" s="6">
        <f t="shared" si="95"/>
        <v>0</v>
      </c>
      <c r="AF263" s="81">
        <f>テーブル502[[#This Row],[レート]]*テーブル502[[#This Row],[取引単位]]</f>
        <v>0</v>
      </c>
      <c r="AG263" s="6">
        <f t="shared" si="89"/>
        <v>0</v>
      </c>
      <c r="AI263" s="5">
        <f t="shared" si="103"/>
        <v>0</v>
      </c>
      <c r="AJ263" s="3">
        <f>IF(テーブル503[[#This Row],[レート]]=0,0,$G$7)</f>
        <v>0</v>
      </c>
      <c r="AK263" s="6">
        <f t="shared" si="96"/>
        <v>0</v>
      </c>
      <c r="AL263" s="6">
        <f t="shared" si="97"/>
        <v>0</v>
      </c>
      <c r="AM263" s="81">
        <f>テーブル503[[#This Row],[レート]]*テーブル503[[#This Row],[取引単位]]</f>
        <v>0</v>
      </c>
      <c r="AN263" s="6">
        <f t="shared" si="90"/>
        <v>0</v>
      </c>
      <c r="AP263" s="5">
        <f t="shared" si="104"/>
        <v>0</v>
      </c>
      <c r="AQ263" s="3">
        <f>IF(テーブル504[[#This Row],[レート]]=0,0,$H$7)</f>
        <v>0</v>
      </c>
      <c r="AR263" s="6">
        <f t="shared" si="98"/>
        <v>0</v>
      </c>
      <c r="AS263" s="6">
        <f t="shared" si="99"/>
        <v>0</v>
      </c>
      <c r="AT263" s="81">
        <f>テーブル504[[#This Row],[レート]]*テーブル504[[#This Row],[取引単位]]</f>
        <v>0</v>
      </c>
      <c r="AU263" s="6">
        <f t="shared" si="91"/>
        <v>0</v>
      </c>
      <c r="AW263" s="5">
        <f t="shared" si="105"/>
        <v>0</v>
      </c>
      <c r="AX263" s="3">
        <f>IF(テーブル505[[#This Row],[レート]]=0,0,$I$7)</f>
        <v>0</v>
      </c>
      <c r="AY263" s="6">
        <f t="shared" si="100"/>
        <v>0</v>
      </c>
      <c r="AZ263" s="6">
        <f t="shared" si="101"/>
        <v>0</v>
      </c>
      <c r="BA263" s="81">
        <f>テーブル505[[#This Row],[レート]]*テーブル505[[#This Row],[取引単位]]</f>
        <v>0</v>
      </c>
      <c r="BB263" s="6">
        <f t="shared" si="92"/>
        <v>0</v>
      </c>
    </row>
    <row r="264" spans="21:54" x14ac:dyDescent="0.3">
      <c r="U264" s="5">
        <f t="shared" si="93"/>
        <v>0</v>
      </c>
      <c r="V264" s="3">
        <f>IF(テーブル501[[#This Row],[レート]]=0,0,$E$7)</f>
        <v>0</v>
      </c>
      <c r="W264" s="6">
        <f t="shared" si="86"/>
        <v>0</v>
      </c>
      <c r="X264" s="6">
        <f t="shared" si="87"/>
        <v>0</v>
      </c>
      <c r="Y264" s="81">
        <f>テーブル501[[#This Row],[レート]]*テーブル501[[#This Row],[取引単位]]</f>
        <v>0</v>
      </c>
      <c r="Z264" s="6">
        <f t="shared" si="88"/>
        <v>0</v>
      </c>
      <c r="AB264" s="5">
        <f t="shared" si="102"/>
        <v>0</v>
      </c>
      <c r="AC264" s="3">
        <f>IF(テーブル502[[#This Row],[レート]]=0,0,$F$7)</f>
        <v>0</v>
      </c>
      <c r="AD264" s="6">
        <f t="shared" si="94"/>
        <v>0</v>
      </c>
      <c r="AE264" s="6">
        <f t="shared" si="95"/>
        <v>0</v>
      </c>
      <c r="AF264" s="81">
        <f>テーブル502[[#This Row],[レート]]*テーブル502[[#This Row],[取引単位]]</f>
        <v>0</v>
      </c>
      <c r="AG264" s="6">
        <f t="shared" si="89"/>
        <v>0</v>
      </c>
      <c r="AI264" s="5">
        <f t="shared" si="103"/>
        <v>0</v>
      </c>
      <c r="AJ264" s="3">
        <f>IF(テーブル503[[#This Row],[レート]]=0,0,$G$7)</f>
        <v>0</v>
      </c>
      <c r="AK264" s="6">
        <f t="shared" si="96"/>
        <v>0</v>
      </c>
      <c r="AL264" s="6">
        <f t="shared" si="97"/>
        <v>0</v>
      </c>
      <c r="AM264" s="81">
        <f>テーブル503[[#This Row],[レート]]*テーブル503[[#This Row],[取引単位]]</f>
        <v>0</v>
      </c>
      <c r="AN264" s="6">
        <f t="shared" si="90"/>
        <v>0</v>
      </c>
      <c r="AP264" s="5">
        <f t="shared" si="104"/>
        <v>0</v>
      </c>
      <c r="AQ264" s="3">
        <f>IF(テーブル504[[#This Row],[レート]]=0,0,$H$7)</f>
        <v>0</v>
      </c>
      <c r="AR264" s="6">
        <f t="shared" si="98"/>
        <v>0</v>
      </c>
      <c r="AS264" s="6">
        <f t="shared" si="99"/>
        <v>0</v>
      </c>
      <c r="AT264" s="81">
        <f>テーブル504[[#This Row],[レート]]*テーブル504[[#This Row],[取引単位]]</f>
        <v>0</v>
      </c>
      <c r="AU264" s="6">
        <f t="shared" si="91"/>
        <v>0</v>
      </c>
      <c r="AW264" s="5">
        <f t="shared" si="105"/>
        <v>0</v>
      </c>
      <c r="AX264" s="3">
        <f>IF(テーブル505[[#This Row],[レート]]=0,0,$I$7)</f>
        <v>0</v>
      </c>
      <c r="AY264" s="6">
        <f t="shared" si="100"/>
        <v>0</v>
      </c>
      <c r="AZ264" s="6">
        <f t="shared" si="101"/>
        <v>0</v>
      </c>
      <c r="BA264" s="81">
        <f>テーブル505[[#This Row],[レート]]*テーブル505[[#This Row],[取引単位]]</f>
        <v>0</v>
      </c>
      <c r="BB264" s="6">
        <f t="shared" si="92"/>
        <v>0</v>
      </c>
    </row>
    <row r="265" spans="21:54" x14ac:dyDescent="0.3">
      <c r="U265" s="5">
        <f t="shared" si="93"/>
        <v>0</v>
      </c>
      <c r="V265" s="3">
        <f>IF(テーブル501[[#This Row],[レート]]=0,0,$E$7)</f>
        <v>0</v>
      </c>
      <c r="W265" s="6">
        <f t="shared" si="86"/>
        <v>0</v>
      </c>
      <c r="X265" s="6">
        <f t="shared" si="87"/>
        <v>0</v>
      </c>
      <c r="Y265" s="81">
        <f>テーブル501[[#This Row],[レート]]*テーブル501[[#This Row],[取引単位]]</f>
        <v>0</v>
      </c>
      <c r="Z265" s="6">
        <f t="shared" si="88"/>
        <v>0</v>
      </c>
      <c r="AB265" s="5">
        <f t="shared" si="102"/>
        <v>0</v>
      </c>
      <c r="AC265" s="3">
        <f>IF(テーブル502[[#This Row],[レート]]=0,0,$F$7)</f>
        <v>0</v>
      </c>
      <c r="AD265" s="6">
        <f t="shared" si="94"/>
        <v>0</v>
      </c>
      <c r="AE265" s="6">
        <f t="shared" si="95"/>
        <v>0</v>
      </c>
      <c r="AF265" s="81">
        <f>テーブル502[[#This Row],[レート]]*テーブル502[[#This Row],[取引単位]]</f>
        <v>0</v>
      </c>
      <c r="AG265" s="6">
        <f t="shared" si="89"/>
        <v>0</v>
      </c>
      <c r="AI265" s="5">
        <f t="shared" si="103"/>
        <v>0</v>
      </c>
      <c r="AJ265" s="3">
        <f>IF(テーブル503[[#This Row],[レート]]=0,0,$G$7)</f>
        <v>0</v>
      </c>
      <c r="AK265" s="6">
        <f t="shared" si="96"/>
        <v>0</v>
      </c>
      <c r="AL265" s="6">
        <f t="shared" si="97"/>
        <v>0</v>
      </c>
      <c r="AM265" s="81">
        <f>テーブル503[[#This Row],[レート]]*テーブル503[[#This Row],[取引単位]]</f>
        <v>0</v>
      </c>
      <c r="AN265" s="6">
        <f t="shared" si="90"/>
        <v>0</v>
      </c>
      <c r="AP265" s="5">
        <f t="shared" si="104"/>
        <v>0</v>
      </c>
      <c r="AQ265" s="3">
        <f>IF(テーブル504[[#This Row],[レート]]=0,0,$H$7)</f>
        <v>0</v>
      </c>
      <c r="AR265" s="6">
        <f t="shared" si="98"/>
        <v>0</v>
      </c>
      <c r="AS265" s="6">
        <f t="shared" si="99"/>
        <v>0</v>
      </c>
      <c r="AT265" s="81">
        <f>テーブル504[[#This Row],[レート]]*テーブル504[[#This Row],[取引単位]]</f>
        <v>0</v>
      </c>
      <c r="AU265" s="6">
        <f t="shared" si="91"/>
        <v>0</v>
      </c>
      <c r="AW265" s="5">
        <f t="shared" si="105"/>
        <v>0</v>
      </c>
      <c r="AX265" s="3">
        <f>IF(テーブル505[[#This Row],[レート]]=0,0,$I$7)</f>
        <v>0</v>
      </c>
      <c r="AY265" s="6">
        <f t="shared" si="100"/>
        <v>0</v>
      </c>
      <c r="AZ265" s="6">
        <f t="shared" si="101"/>
        <v>0</v>
      </c>
      <c r="BA265" s="81">
        <f>テーブル505[[#This Row],[レート]]*テーブル505[[#This Row],[取引単位]]</f>
        <v>0</v>
      </c>
      <c r="BB265" s="6">
        <f t="shared" si="92"/>
        <v>0</v>
      </c>
    </row>
    <row r="266" spans="21:54" x14ac:dyDescent="0.3">
      <c r="U266" s="5">
        <f t="shared" si="93"/>
        <v>0</v>
      </c>
      <c r="V266" s="3">
        <f>IF(テーブル501[[#This Row],[レート]]=0,0,$E$7)</f>
        <v>0</v>
      </c>
      <c r="W266" s="6">
        <f t="shared" si="86"/>
        <v>0</v>
      </c>
      <c r="X266" s="6">
        <f t="shared" si="87"/>
        <v>0</v>
      </c>
      <c r="Y266" s="81">
        <f>テーブル501[[#This Row],[レート]]*テーブル501[[#This Row],[取引単位]]</f>
        <v>0</v>
      </c>
      <c r="Z266" s="6">
        <f t="shared" si="88"/>
        <v>0</v>
      </c>
      <c r="AB266" s="5">
        <f t="shared" si="102"/>
        <v>0</v>
      </c>
      <c r="AC266" s="3">
        <f>IF(テーブル502[[#This Row],[レート]]=0,0,$F$7)</f>
        <v>0</v>
      </c>
      <c r="AD266" s="6">
        <f t="shared" si="94"/>
        <v>0</v>
      </c>
      <c r="AE266" s="6">
        <f t="shared" si="95"/>
        <v>0</v>
      </c>
      <c r="AF266" s="81">
        <f>テーブル502[[#This Row],[レート]]*テーブル502[[#This Row],[取引単位]]</f>
        <v>0</v>
      </c>
      <c r="AG266" s="6">
        <f t="shared" si="89"/>
        <v>0</v>
      </c>
      <c r="AI266" s="5">
        <f t="shared" si="103"/>
        <v>0</v>
      </c>
      <c r="AJ266" s="3">
        <f>IF(テーブル503[[#This Row],[レート]]=0,0,$G$7)</f>
        <v>0</v>
      </c>
      <c r="AK266" s="6">
        <f t="shared" si="96"/>
        <v>0</v>
      </c>
      <c r="AL266" s="6">
        <f t="shared" si="97"/>
        <v>0</v>
      </c>
      <c r="AM266" s="81">
        <f>テーブル503[[#This Row],[レート]]*テーブル503[[#This Row],[取引単位]]</f>
        <v>0</v>
      </c>
      <c r="AN266" s="6">
        <f t="shared" si="90"/>
        <v>0</v>
      </c>
      <c r="AP266" s="5">
        <f t="shared" si="104"/>
        <v>0</v>
      </c>
      <c r="AQ266" s="3">
        <f>IF(テーブル504[[#This Row],[レート]]=0,0,$H$7)</f>
        <v>0</v>
      </c>
      <c r="AR266" s="6">
        <f t="shared" si="98"/>
        <v>0</v>
      </c>
      <c r="AS266" s="6">
        <f t="shared" si="99"/>
        <v>0</v>
      </c>
      <c r="AT266" s="81">
        <f>テーブル504[[#This Row],[レート]]*テーブル504[[#This Row],[取引単位]]</f>
        <v>0</v>
      </c>
      <c r="AU266" s="6">
        <f t="shared" si="91"/>
        <v>0</v>
      </c>
      <c r="AW266" s="5">
        <f t="shared" si="105"/>
        <v>0</v>
      </c>
      <c r="AX266" s="3">
        <f>IF(テーブル505[[#This Row],[レート]]=0,0,$I$7)</f>
        <v>0</v>
      </c>
      <c r="AY266" s="6">
        <f t="shared" si="100"/>
        <v>0</v>
      </c>
      <c r="AZ266" s="6">
        <f t="shared" si="101"/>
        <v>0</v>
      </c>
      <c r="BA266" s="81">
        <f>テーブル505[[#This Row],[レート]]*テーブル505[[#This Row],[取引単位]]</f>
        <v>0</v>
      </c>
      <c r="BB266" s="6">
        <f t="shared" si="92"/>
        <v>0</v>
      </c>
    </row>
    <row r="267" spans="21:54" x14ac:dyDescent="0.3">
      <c r="U267" s="5">
        <f t="shared" si="93"/>
        <v>0</v>
      </c>
      <c r="V267" s="3">
        <f>IF(テーブル501[[#This Row],[レート]]=0,0,$E$7)</f>
        <v>0</v>
      </c>
      <c r="W267" s="6">
        <f t="shared" si="86"/>
        <v>0</v>
      </c>
      <c r="X267" s="6">
        <f t="shared" si="87"/>
        <v>0</v>
      </c>
      <c r="Y267" s="81">
        <f>テーブル501[[#This Row],[レート]]*テーブル501[[#This Row],[取引単位]]</f>
        <v>0</v>
      </c>
      <c r="Z267" s="6">
        <f t="shared" si="88"/>
        <v>0</v>
      </c>
      <c r="AB267" s="5">
        <f t="shared" si="102"/>
        <v>0</v>
      </c>
      <c r="AC267" s="3">
        <f>IF(テーブル502[[#This Row],[レート]]=0,0,$F$7)</f>
        <v>0</v>
      </c>
      <c r="AD267" s="6">
        <f t="shared" si="94"/>
        <v>0</v>
      </c>
      <c r="AE267" s="6">
        <f t="shared" si="95"/>
        <v>0</v>
      </c>
      <c r="AF267" s="81">
        <f>テーブル502[[#This Row],[レート]]*テーブル502[[#This Row],[取引単位]]</f>
        <v>0</v>
      </c>
      <c r="AG267" s="6">
        <f t="shared" si="89"/>
        <v>0</v>
      </c>
      <c r="AI267" s="5">
        <f t="shared" si="103"/>
        <v>0</v>
      </c>
      <c r="AJ267" s="3">
        <f>IF(テーブル503[[#This Row],[レート]]=0,0,$G$7)</f>
        <v>0</v>
      </c>
      <c r="AK267" s="6">
        <f t="shared" si="96"/>
        <v>0</v>
      </c>
      <c r="AL267" s="6">
        <f t="shared" si="97"/>
        <v>0</v>
      </c>
      <c r="AM267" s="81">
        <f>テーブル503[[#This Row],[レート]]*テーブル503[[#This Row],[取引単位]]</f>
        <v>0</v>
      </c>
      <c r="AN267" s="6">
        <f t="shared" si="90"/>
        <v>0</v>
      </c>
      <c r="AP267" s="5">
        <f t="shared" si="104"/>
        <v>0</v>
      </c>
      <c r="AQ267" s="3">
        <f>IF(テーブル504[[#This Row],[レート]]=0,0,$H$7)</f>
        <v>0</v>
      </c>
      <c r="AR267" s="6">
        <f t="shared" si="98"/>
        <v>0</v>
      </c>
      <c r="AS267" s="6">
        <f t="shared" si="99"/>
        <v>0</v>
      </c>
      <c r="AT267" s="81">
        <f>テーブル504[[#This Row],[レート]]*テーブル504[[#This Row],[取引単位]]</f>
        <v>0</v>
      </c>
      <c r="AU267" s="6">
        <f t="shared" si="91"/>
        <v>0</v>
      </c>
      <c r="AW267" s="5">
        <f t="shared" si="105"/>
        <v>0</v>
      </c>
      <c r="AX267" s="3">
        <f>IF(テーブル505[[#This Row],[レート]]=0,0,$I$7)</f>
        <v>0</v>
      </c>
      <c r="AY267" s="6">
        <f t="shared" si="100"/>
        <v>0</v>
      </c>
      <c r="AZ267" s="6">
        <f t="shared" si="101"/>
        <v>0</v>
      </c>
      <c r="BA267" s="81">
        <f>テーブル505[[#This Row],[レート]]*テーブル505[[#This Row],[取引単位]]</f>
        <v>0</v>
      </c>
      <c r="BB267" s="6">
        <f t="shared" si="92"/>
        <v>0</v>
      </c>
    </row>
    <row r="268" spans="21:54" x14ac:dyDescent="0.3">
      <c r="U268" s="5">
        <f t="shared" si="93"/>
        <v>0</v>
      </c>
      <c r="V268" s="3">
        <f>IF(テーブル501[[#This Row],[レート]]=0,0,$E$7)</f>
        <v>0</v>
      </c>
      <c r="W268" s="6">
        <f t="shared" si="86"/>
        <v>0</v>
      </c>
      <c r="X268" s="6">
        <f t="shared" si="87"/>
        <v>0</v>
      </c>
      <c r="Y268" s="81">
        <f>テーブル501[[#This Row],[レート]]*テーブル501[[#This Row],[取引単位]]</f>
        <v>0</v>
      </c>
      <c r="Z268" s="6">
        <f t="shared" si="88"/>
        <v>0</v>
      </c>
      <c r="AB268" s="5">
        <f t="shared" si="102"/>
        <v>0</v>
      </c>
      <c r="AC268" s="3">
        <f>IF(テーブル502[[#This Row],[レート]]=0,0,$F$7)</f>
        <v>0</v>
      </c>
      <c r="AD268" s="6">
        <f t="shared" si="94"/>
        <v>0</v>
      </c>
      <c r="AE268" s="6">
        <f t="shared" si="95"/>
        <v>0</v>
      </c>
      <c r="AF268" s="81">
        <f>テーブル502[[#This Row],[レート]]*テーブル502[[#This Row],[取引単位]]</f>
        <v>0</v>
      </c>
      <c r="AG268" s="6">
        <f t="shared" si="89"/>
        <v>0</v>
      </c>
      <c r="AI268" s="5">
        <f t="shared" si="103"/>
        <v>0</v>
      </c>
      <c r="AJ268" s="3">
        <f>IF(テーブル503[[#This Row],[レート]]=0,0,$G$7)</f>
        <v>0</v>
      </c>
      <c r="AK268" s="6">
        <f t="shared" si="96"/>
        <v>0</v>
      </c>
      <c r="AL268" s="6">
        <f t="shared" si="97"/>
        <v>0</v>
      </c>
      <c r="AM268" s="81">
        <f>テーブル503[[#This Row],[レート]]*テーブル503[[#This Row],[取引単位]]</f>
        <v>0</v>
      </c>
      <c r="AN268" s="6">
        <f t="shared" si="90"/>
        <v>0</v>
      </c>
      <c r="AP268" s="5">
        <f t="shared" si="104"/>
        <v>0</v>
      </c>
      <c r="AQ268" s="3">
        <f>IF(テーブル504[[#This Row],[レート]]=0,0,$H$7)</f>
        <v>0</v>
      </c>
      <c r="AR268" s="6">
        <f t="shared" si="98"/>
        <v>0</v>
      </c>
      <c r="AS268" s="6">
        <f t="shared" si="99"/>
        <v>0</v>
      </c>
      <c r="AT268" s="81">
        <f>テーブル504[[#This Row],[レート]]*テーブル504[[#This Row],[取引単位]]</f>
        <v>0</v>
      </c>
      <c r="AU268" s="6">
        <f t="shared" si="91"/>
        <v>0</v>
      </c>
      <c r="AW268" s="5">
        <f t="shared" si="105"/>
        <v>0</v>
      </c>
      <c r="AX268" s="3">
        <f>IF(テーブル505[[#This Row],[レート]]=0,0,$I$7)</f>
        <v>0</v>
      </c>
      <c r="AY268" s="6">
        <f t="shared" si="100"/>
        <v>0</v>
      </c>
      <c r="AZ268" s="6">
        <f t="shared" si="101"/>
        <v>0</v>
      </c>
      <c r="BA268" s="81">
        <f>テーブル505[[#This Row],[レート]]*テーブル505[[#This Row],[取引単位]]</f>
        <v>0</v>
      </c>
      <c r="BB268" s="6">
        <f t="shared" si="92"/>
        <v>0</v>
      </c>
    </row>
    <row r="269" spans="21:54" x14ac:dyDescent="0.3">
      <c r="U269" s="5">
        <f t="shared" si="93"/>
        <v>0</v>
      </c>
      <c r="V269" s="3">
        <f>IF(テーブル501[[#This Row],[レート]]=0,0,$E$7)</f>
        <v>0</v>
      </c>
      <c r="W269" s="6">
        <f t="shared" si="86"/>
        <v>0</v>
      </c>
      <c r="X269" s="6">
        <f t="shared" si="87"/>
        <v>0</v>
      </c>
      <c r="Y269" s="81">
        <f>テーブル501[[#This Row],[レート]]*テーブル501[[#This Row],[取引単位]]</f>
        <v>0</v>
      </c>
      <c r="Z269" s="6">
        <f t="shared" si="88"/>
        <v>0</v>
      </c>
      <c r="AB269" s="5">
        <f t="shared" si="102"/>
        <v>0</v>
      </c>
      <c r="AC269" s="3">
        <f>IF(テーブル502[[#This Row],[レート]]=0,0,$F$7)</f>
        <v>0</v>
      </c>
      <c r="AD269" s="6">
        <f t="shared" si="94"/>
        <v>0</v>
      </c>
      <c r="AE269" s="6">
        <f t="shared" si="95"/>
        <v>0</v>
      </c>
      <c r="AF269" s="81">
        <f>テーブル502[[#This Row],[レート]]*テーブル502[[#This Row],[取引単位]]</f>
        <v>0</v>
      </c>
      <c r="AG269" s="6">
        <f t="shared" si="89"/>
        <v>0</v>
      </c>
      <c r="AI269" s="5">
        <f t="shared" si="103"/>
        <v>0</v>
      </c>
      <c r="AJ269" s="3">
        <f>IF(テーブル503[[#This Row],[レート]]=0,0,$G$7)</f>
        <v>0</v>
      </c>
      <c r="AK269" s="6">
        <f t="shared" si="96"/>
        <v>0</v>
      </c>
      <c r="AL269" s="6">
        <f t="shared" si="97"/>
        <v>0</v>
      </c>
      <c r="AM269" s="81">
        <f>テーブル503[[#This Row],[レート]]*テーブル503[[#This Row],[取引単位]]</f>
        <v>0</v>
      </c>
      <c r="AN269" s="6">
        <f t="shared" si="90"/>
        <v>0</v>
      </c>
      <c r="AP269" s="5">
        <f t="shared" si="104"/>
        <v>0</v>
      </c>
      <c r="AQ269" s="3">
        <f>IF(テーブル504[[#This Row],[レート]]=0,0,$H$7)</f>
        <v>0</v>
      </c>
      <c r="AR269" s="6">
        <f t="shared" si="98"/>
        <v>0</v>
      </c>
      <c r="AS269" s="6">
        <f t="shared" si="99"/>
        <v>0</v>
      </c>
      <c r="AT269" s="81">
        <f>テーブル504[[#This Row],[レート]]*テーブル504[[#This Row],[取引単位]]</f>
        <v>0</v>
      </c>
      <c r="AU269" s="6">
        <f t="shared" si="91"/>
        <v>0</v>
      </c>
      <c r="AW269" s="5">
        <f t="shared" si="105"/>
        <v>0</v>
      </c>
      <c r="AX269" s="3">
        <f>IF(テーブル505[[#This Row],[レート]]=0,0,$I$7)</f>
        <v>0</v>
      </c>
      <c r="AY269" s="6">
        <f t="shared" si="100"/>
        <v>0</v>
      </c>
      <c r="AZ269" s="6">
        <f t="shared" si="101"/>
        <v>0</v>
      </c>
      <c r="BA269" s="81">
        <f>テーブル505[[#This Row],[レート]]*テーブル505[[#This Row],[取引単位]]</f>
        <v>0</v>
      </c>
      <c r="BB269" s="6">
        <f t="shared" si="92"/>
        <v>0</v>
      </c>
    </row>
    <row r="270" spans="21:54" x14ac:dyDescent="0.3">
      <c r="U270" s="5">
        <f t="shared" si="93"/>
        <v>0</v>
      </c>
      <c r="V270" s="3">
        <f>IF(テーブル501[[#This Row],[レート]]=0,0,$E$7)</f>
        <v>0</v>
      </c>
      <c r="W270" s="6">
        <f t="shared" si="86"/>
        <v>0</v>
      </c>
      <c r="X270" s="6">
        <f t="shared" si="87"/>
        <v>0</v>
      </c>
      <c r="Y270" s="81">
        <f>テーブル501[[#This Row],[レート]]*テーブル501[[#This Row],[取引単位]]</f>
        <v>0</v>
      </c>
      <c r="Z270" s="6">
        <f t="shared" si="88"/>
        <v>0</v>
      </c>
      <c r="AB270" s="5">
        <f t="shared" si="102"/>
        <v>0</v>
      </c>
      <c r="AC270" s="3">
        <f>IF(テーブル502[[#This Row],[レート]]=0,0,$F$7)</f>
        <v>0</v>
      </c>
      <c r="AD270" s="6">
        <f t="shared" si="94"/>
        <v>0</v>
      </c>
      <c r="AE270" s="6">
        <f t="shared" si="95"/>
        <v>0</v>
      </c>
      <c r="AF270" s="81">
        <f>テーブル502[[#This Row],[レート]]*テーブル502[[#This Row],[取引単位]]</f>
        <v>0</v>
      </c>
      <c r="AG270" s="6">
        <f t="shared" si="89"/>
        <v>0</v>
      </c>
      <c r="AI270" s="5">
        <f t="shared" si="103"/>
        <v>0</v>
      </c>
      <c r="AJ270" s="3">
        <f>IF(テーブル503[[#This Row],[レート]]=0,0,$G$7)</f>
        <v>0</v>
      </c>
      <c r="AK270" s="6">
        <f t="shared" si="96"/>
        <v>0</v>
      </c>
      <c r="AL270" s="6">
        <f t="shared" si="97"/>
        <v>0</v>
      </c>
      <c r="AM270" s="81">
        <f>テーブル503[[#This Row],[レート]]*テーブル503[[#This Row],[取引単位]]</f>
        <v>0</v>
      </c>
      <c r="AN270" s="6">
        <f t="shared" si="90"/>
        <v>0</v>
      </c>
      <c r="AP270" s="5">
        <f t="shared" si="104"/>
        <v>0</v>
      </c>
      <c r="AQ270" s="3">
        <f>IF(テーブル504[[#This Row],[レート]]=0,0,$H$7)</f>
        <v>0</v>
      </c>
      <c r="AR270" s="6">
        <f t="shared" si="98"/>
        <v>0</v>
      </c>
      <c r="AS270" s="6">
        <f t="shared" si="99"/>
        <v>0</v>
      </c>
      <c r="AT270" s="81">
        <f>テーブル504[[#This Row],[レート]]*テーブル504[[#This Row],[取引単位]]</f>
        <v>0</v>
      </c>
      <c r="AU270" s="6">
        <f t="shared" si="91"/>
        <v>0</v>
      </c>
      <c r="AW270" s="5">
        <f t="shared" si="105"/>
        <v>0</v>
      </c>
      <c r="AX270" s="3">
        <f>IF(テーブル505[[#This Row],[レート]]=0,0,$I$7)</f>
        <v>0</v>
      </c>
      <c r="AY270" s="6">
        <f t="shared" si="100"/>
        <v>0</v>
      </c>
      <c r="AZ270" s="6">
        <f t="shared" si="101"/>
        <v>0</v>
      </c>
      <c r="BA270" s="81">
        <f>テーブル505[[#This Row],[レート]]*テーブル505[[#This Row],[取引単位]]</f>
        <v>0</v>
      </c>
      <c r="BB270" s="6">
        <f t="shared" si="92"/>
        <v>0</v>
      </c>
    </row>
    <row r="271" spans="21:54" x14ac:dyDescent="0.3">
      <c r="U271" s="5">
        <f t="shared" si="93"/>
        <v>0</v>
      </c>
      <c r="V271" s="3">
        <f>IF(テーブル501[[#This Row],[レート]]=0,0,$E$7)</f>
        <v>0</v>
      </c>
      <c r="W271" s="6">
        <f t="shared" si="86"/>
        <v>0</v>
      </c>
      <c r="X271" s="6">
        <f t="shared" si="87"/>
        <v>0</v>
      </c>
      <c r="Y271" s="81">
        <f>テーブル501[[#This Row],[レート]]*テーブル501[[#This Row],[取引単位]]</f>
        <v>0</v>
      </c>
      <c r="Z271" s="6">
        <f t="shared" si="88"/>
        <v>0</v>
      </c>
      <c r="AB271" s="5">
        <f t="shared" si="102"/>
        <v>0</v>
      </c>
      <c r="AC271" s="3">
        <f>IF(テーブル502[[#This Row],[レート]]=0,0,$F$7)</f>
        <v>0</v>
      </c>
      <c r="AD271" s="6">
        <f t="shared" si="94"/>
        <v>0</v>
      </c>
      <c r="AE271" s="6">
        <f t="shared" si="95"/>
        <v>0</v>
      </c>
      <c r="AF271" s="81">
        <f>テーブル502[[#This Row],[レート]]*テーブル502[[#This Row],[取引単位]]</f>
        <v>0</v>
      </c>
      <c r="AG271" s="6">
        <f t="shared" si="89"/>
        <v>0</v>
      </c>
      <c r="AI271" s="5">
        <f t="shared" si="103"/>
        <v>0</v>
      </c>
      <c r="AJ271" s="3">
        <f>IF(テーブル503[[#This Row],[レート]]=0,0,$G$7)</f>
        <v>0</v>
      </c>
      <c r="AK271" s="6">
        <f t="shared" si="96"/>
        <v>0</v>
      </c>
      <c r="AL271" s="6">
        <f t="shared" si="97"/>
        <v>0</v>
      </c>
      <c r="AM271" s="81">
        <f>テーブル503[[#This Row],[レート]]*テーブル503[[#This Row],[取引単位]]</f>
        <v>0</v>
      </c>
      <c r="AN271" s="6">
        <f t="shared" si="90"/>
        <v>0</v>
      </c>
      <c r="AP271" s="5">
        <f t="shared" si="104"/>
        <v>0</v>
      </c>
      <c r="AQ271" s="3">
        <f>IF(テーブル504[[#This Row],[レート]]=0,0,$H$7)</f>
        <v>0</v>
      </c>
      <c r="AR271" s="6">
        <f t="shared" si="98"/>
        <v>0</v>
      </c>
      <c r="AS271" s="6">
        <f t="shared" si="99"/>
        <v>0</v>
      </c>
      <c r="AT271" s="81">
        <f>テーブル504[[#This Row],[レート]]*テーブル504[[#This Row],[取引単位]]</f>
        <v>0</v>
      </c>
      <c r="AU271" s="6">
        <f t="shared" si="91"/>
        <v>0</v>
      </c>
      <c r="AW271" s="5">
        <f t="shared" si="105"/>
        <v>0</v>
      </c>
      <c r="AX271" s="3">
        <f>IF(テーブル505[[#This Row],[レート]]=0,0,$I$7)</f>
        <v>0</v>
      </c>
      <c r="AY271" s="6">
        <f t="shared" si="100"/>
        <v>0</v>
      </c>
      <c r="AZ271" s="6">
        <f t="shared" si="101"/>
        <v>0</v>
      </c>
      <c r="BA271" s="81">
        <f>テーブル505[[#This Row],[レート]]*テーブル505[[#This Row],[取引単位]]</f>
        <v>0</v>
      </c>
      <c r="BB271" s="6">
        <f t="shared" si="92"/>
        <v>0</v>
      </c>
    </row>
    <row r="272" spans="21:54" x14ac:dyDescent="0.3">
      <c r="U272" s="5">
        <f t="shared" si="93"/>
        <v>0</v>
      </c>
      <c r="V272" s="3">
        <f>IF(テーブル501[[#This Row],[レート]]=0,0,$E$7)</f>
        <v>0</v>
      </c>
      <c r="W272" s="6">
        <f t="shared" si="86"/>
        <v>0</v>
      </c>
      <c r="X272" s="6">
        <f t="shared" si="87"/>
        <v>0</v>
      </c>
      <c r="Y272" s="81">
        <f>テーブル501[[#This Row],[レート]]*テーブル501[[#This Row],[取引単位]]</f>
        <v>0</v>
      </c>
      <c r="Z272" s="6">
        <f t="shared" si="88"/>
        <v>0</v>
      </c>
      <c r="AB272" s="5">
        <f t="shared" si="102"/>
        <v>0</v>
      </c>
      <c r="AC272" s="3">
        <f>IF(テーブル502[[#This Row],[レート]]=0,0,$F$7)</f>
        <v>0</v>
      </c>
      <c r="AD272" s="6">
        <f t="shared" si="94"/>
        <v>0</v>
      </c>
      <c r="AE272" s="6">
        <f t="shared" si="95"/>
        <v>0</v>
      </c>
      <c r="AF272" s="81">
        <f>テーブル502[[#This Row],[レート]]*テーブル502[[#This Row],[取引単位]]</f>
        <v>0</v>
      </c>
      <c r="AG272" s="6">
        <f t="shared" si="89"/>
        <v>0</v>
      </c>
      <c r="AI272" s="5">
        <f t="shared" si="103"/>
        <v>0</v>
      </c>
      <c r="AJ272" s="3">
        <f>IF(テーブル503[[#This Row],[レート]]=0,0,$G$7)</f>
        <v>0</v>
      </c>
      <c r="AK272" s="6">
        <f t="shared" si="96"/>
        <v>0</v>
      </c>
      <c r="AL272" s="6">
        <f t="shared" si="97"/>
        <v>0</v>
      </c>
      <c r="AM272" s="81">
        <f>テーブル503[[#This Row],[レート]]*テーブル503[[#This Row],[取引単位]]</f>
        <v>0</v>
      </c>
      <c r="AN272" s="6">
        <f t="shared" si="90"/>
        <v>0</v>
      </c>
      <c r="AP272" s="5">
        <f t="shared" si="104"/>
        <v>0</v>
      </c>
      <c r="AQ272" s="3">
        <f>IF(テーブル504[[#This Row],[レート]]=0,0,$H$7)</f>
        <v>0</v>
      </c>
      <c r="AR272" s="6">
        <f t="shared" si="98"/>
        <v>0</v>
      </c>
      <c r="AS272" s="6">
        <f t="shared" si="99"/>
        <v>0</v>
      </c>
      <c r="AT272" s="81">
        <f>テーブル504[[#This Row],[レート]]*テーブル504[[#This Row],[取引単位]]</f>
        <v>0</v>
      </c>
      <c r="AU272" s="6">
        <f t="shared" si="91"/>
        <v>0</v>
      </c>
      <c r="AW272" s="5">
        <f t="shared" si="105"/>
        <v>0</v>
      </c>
      <c r="AX272" s="3">
        <f>IF(テーブル505[[#This Row],[レート]]=0,0,$I$7)</f>
        <v>0</v>
      </c>
      <c r="AY272" s="6">
        <f t="shared" si="100"/>
        <v>0</v>
      </c>
      <c r="AZ272" s="6">
        <f t="shared" si="101"/>
        <v>0</v>
      </c>
      <c r="BA272" s="81">
        <f>テーブル505[[#This Row],[レート]]*テーブル505[[#This Row],[取引単位]]</f>
        <v>0</v>
      </c>
      <c r="BB272" s="6">
        <f t="shared" si="92"/>
        <v>0</v>
      </c>
    </row>
    <row r="273" spans="21:54" x14ac:dyDescent="0.3">
      <c r="U273" s="5">
        <f t="shared" si="93"/>
        <v>0</v>
      </c>
      <c r="V273" s="3">
        <f>IF(テーブル501[[#This Row],[レート]]=0,0,$E$7)</f>
        <v>0</v>
      </c>
      <c r="W273" s="6">
        <f t="shared" si="86"/>
        <v>0</v>
      </c>
      <c r="X273" s="6">
        <f t="shared" si="87"/>
        <v>0</v>
      </c>
      <c r="Y273" s="81">
        <f>テーブル501[[#This Row],[レート]]*テーブル501[[#This Row],[取引単位]]</f>
        <v>0</v>
      </c>
      <c r="Z273" s="6">
        <f t="shared" si="88"/>
        <v>0</v>
      </c>
      <c r="AB273" s="5">
        <f t="shared" si="102"/>
        <v>0</v>
      </c>
      <c r="AC273" s="3">
        <f>IF(テーブル502[[#This Row],[レート]]=0,0,$F$7)</f>
        <v>0</v>
      </c>
      <c r="AD273" s="6">
        <f t="shared" si="94"/>
        <v>0</v>
      </c>
      <c r="AE273" s="6">
        <f t="shared" si="95"/>
        <v>0</v>
      </c>
      <c r="AF273" s="81">
        <f>テーブル502[[#This Row],[レート]]*テーブル502[[#This Row],[取引単位]]</f>
        <v>0</v>
      </c>
      <c r="AG273" s="6">
        <f t="shared" si="89"/>
        <v>0</v>
      </c>
      <c r="AI273" s="5">
        <f t="shared" si="103"/>
        <v>0</v>
      </c>
      <c r="AJ273" s="3">
        <f>IF(テーブル503[[#This Row],[レート]]=0,0,$G$7)</f>
        <v>0</v>
      </c>
      <c r="AK273" s="6">
        <f t="shared" si="96"/>
        <v>0</v>
      </c>
      <c r="AL273" s="6">
        <f t="shared" si="97"/>
        <v>0</v>
      </c>
      <c r="AM273" s="81">
        <f>テーブル503[[#This Row],[レート]]*テーブル503[[#This Row],[取引単位]]</f>
        <v>0</v>
      </c>
      <c r="AN273" s="6">
        <f t="shared" si="90"/>
        <v>0</v>
      </c>
      <c r="AP273" s="5">
        <f t="shared" si="104"/>
        <v>0</v>
      </c>
      <c r="AQ273" s="3">
        <f>IF(テーブル504[[#This Row],[レート]]=0,0,$H$7)</f>
        <v>0</v>
      </c>
      <c r="AR273" s="6">
        <f t="shared" si="98"/>
        <v>0</v>
      </c>
      <c r="AS273" s="6">
        <f t="shared" si="99"/>
        <v>0</v>
      </c>
      <c r="AT273" s="81">
        <f>テーブル504[[#This Row],[レート]]*テーブル504[[#This Row],[取引単位]]</f>
        <v>0</v>
      </c>
      <c r="AU273" s="6">
        <f t="shared" si="91"/>
        <v>0</v>
      </c>
      <c r="AW273" s="5">
        <f t="shared" si="105"/>
        <v>0</v>
      </c>
      <c r="AX273" s="3">
        <f>IF(テーブル505[[#This Row],[レート]]=0,0,$I$7)</f>
        <v>0</v>
      </c>
      <c r="AY273" s="6">
        <f t="shared" si="100"/>
        <v>0</v>
      </c>
      <c r="AZ273" s="6">
        <f t="shared" si="101"/>
        <v>0</v>
      </c>
      <c r="BA273" s="81">
        <f>テーブル505[[#This Row],[レート]]*テーブル505[[#This Row],[取引単位]]</f>
        <v>0</v>
      </c>
      <c r="BB273" s="6">
        <f t="shared" si="92"/>
        <v>0</v>
      </c>
    </row>
    <row r="274" spans="21:54" x14ac:dyDescent="0.3">
      <c r="U274" s="5">
        <f t="shared" si="93"/>
        <v>0</v>
      </c>
      <c r="V274" s="3">
        <f>IF(テーブル501[[#This Row],[レート]]=0,0,$E$7)</f>
        <v>0</v>
      </c>
      <c r="W274" s="6">
        <f t="shared" si="86"/>
        <v>0</v>
      </c>
      <c r="X274" s="6">
        <f t="shared" si="87"/>
        <v>0</v>
      </c>
      <c r="Y274" s="81">
        <f>テーブル501[[#This Row],[レート]]*テーブル501[[#This Row],[取引単位]]</f>
        <v>0</v>
      </c>
      <c r="Z274" s="6">
        <f t="shared" si="88"/>
        <v>0</v>
      </c>
      <c r="AB274" s="5">
        <f t="shared" si="102"/>
        <v>0</v>
      </c>
      <c r="AC274" s="3">
        <f>IF(テーブル502[[#This Row],[レート]]=0,0,$F$7)</f>
        <v>0</v>
      </c>
      <c r="AD274" s="6">
        <f t="shared" si="94"/>
        <v>0</v>
      </c>
      <c r="AE274" s="6">
        <f t="shared" si="95"/>
        <v>0</v>
      </c>
      <c r="AF274" s="81">
        <f>テーブル502[[#This Row],[レート]]*テーブル502[[#This Row],[取引単位]]</f>
        <v>0</v>
      </c>
      <c r="AG274" s="6">
        <f t="shared" si="89"/>
        <v>0</v>
      </c>
      <c r="AI274" s="5">
        <f t="shared" si="103"/>
        <v>0</v>
      </c>
      <c r="AJ274" s="3">
        <f>IF(テーブル503[[#This Row],[レート]]=0,0,$G$7)</f>
        <v>0</v>
      </c>
      <c r="AK274" s="6">
        <f t="shared" si="96"/>
        <v>0</v>
      </c>
      <c r="AL274" s="6">
        <f t="shared" si="97"/>
        <v>0</v>
      </c>
      <c r="AM274" s="81">
        <f>テーブル503[[#This Row],[レート]]*テーブル503[[#This Row],[取引単位]]</f>
        <v>0</v>
      </c>
      <c r="AN274" s="6">
        <f t="shared" si="90"/>
        <v>0</v>
      </c>
      <c r="AP274" s="5">
        <f t="shared" si="104"/>
        <v>0</v>
      </c>
      <c r="AQ274" s="3">
        <f>IF(テーブル504[[#This Row],[レート]]=0,0,$H$7)</f>
        <v>0</v>
      </c>
      <c r="AR274" s="6">
        <f t="shared" si="98"/>
        <v>0</v>
      </c>
      <c r="AS274" s="6">
        <f t="shared" si="99"/>
        <v>0</v>
      </c>
      <c r="AT274" s="81">
        <f>テーブル504[[#This Row],[レート]]*テーブル504[[#This Row],[取引単位]]</f>
        <v>0</v>
      </c>
      <c r="AU274" s="6">
        <f t="shared" si="91"/>
        <v>0</v>
      </c>
      <c r="AW274" s="5">
        <f t="shared" si="105"/>
        <v>0</v>
      </c>
      <c r="AX274" s="3">
        <f>IF(テーブル505[[#This Row],[レート]]=0,0,$I$7)</f>
        <v>0</v>
      </c>
      <c r="AY274" s="6">
        <f t="shared" si="100"/>
        <v>0</v>
      </c>
      <c r="AZ274" s="6">
        <f t="shared" si="101"/>
        <v>0</v>
      </c>
      <c r="BA274" s="81">
        <f>テーブル505[[#This Row],[レート]]*テーブル505[[#This Row],[取引単位]]</f>
        <v>0</v>
      </c>
      <c r="BB274" s="6">
        <f t="shared" si="92"/>
        <v>0</v>
      </c>
    </row>
    <row r="275" spans="21:54" x14ac:dyDescent="0.3">
      <c r="U275" s="5">
        <f t="shared" si="93"/>
        <v>0</v>
      </c>
      <c r="V275" s="3">
        <f>IF(テーブル501[[#This Row],[レート]]=0,0,$E$7)</f>
        <v>0</v>
      </c>
      <c r="W275" s="6">
        <f t="shared" si="86"/>
        <v>0</v>
      </c>
      <c r="X275" s="6">
        <f t="shared" si="87"/>
        <v>0</v>
      </c>
      <c r="Y275" s="81">
        <f>テーブル501[[#This Row],[レート]]*テーブル501[[#This Row],[取引単位]]</f>
        <v>0</v>
      </c>
      <c r="Z275" s="6">
        <f t="shared" si="88"/>
        <v>0</v>
      </c>
      <c r="AB275" s="5">
        <f t="shared" si="102"/>
        <v>0</v>
      </c>
      <c r="AC275" s="3">
        <f>IF(テーブル502[[#This Row],[レート]]=0,0,$F$7)</f>
        <v>0</v>
      </c>
      <c r="AD275" s="6">
        <f t="shared" si="94"/>
        <v>0</v>
      </c>
      <c r="AE275" s="6">
        <f t="shared" si="95"/>
        <v>0</v>
      </c>
      <c r="AF275" s="81">
        <f>テーブル502[[#This Row],[レート]]*テーブル502[[#This Row],[取引単位]]</f>
        <v>0</v>
      </c>
      <c r="AG275" s="6">
        <f t="shared" si="89"/>
        <v>0</v>
      </c>
      <c r="AI275" s="5">
        <f t="shared" si="103"/>
        <v>0</v>
      </c>
      <c r="AJ275" s="3">
        <f>IF(テーブル503[[#This Row],[レート]]=0,0,$G$7)</f>
        <v>0</v>
      </c>
      <c r="AK275" s="6">
        <f t="shared" si="96"/>
        <v>0</v>
      </c>
      <c r="AL275" s="6">
        <f t="shared" si="97"/>
        <v>0</v>
      </c>
      <c r="AM275" s="81">
        <f>テーブル503[[#This Row],[レート]]*テーブル503[[#This Row],[取引単位]]</f>
        <v>0</v>
      </c>
      <c r="AN275" s="6">
        <f t="shared" si="90"/>
        <v>0</v>
      </c>
      <c r="AP275" s="5">
        <f t="shared" si="104"/>
        <v>0</v>
      </c>
      <c r="AQ275" s="3">
        <f>IF(テーブル504[[#This Row],[レート]]=0,0,$H$7)</f>
        <v>0</v>
      </c>
      <c r="AR275" s="6">
        <f t="shared" si="98"/>
        <v>0</v>
      </c>
      <c r="AS275" s="6">
        <f t="shared" si="99"/>
        <v>0</v>
      </c>
      <c r="AT275" s="81">
        <f>テーブル504[[#This Row],[レート]]*テーブル504[[#This Row],[取引単位]]</f>
        <v>0</v>
      </c>
      <c r="AU275" s="6">
        <f t="shared" si="91"/>
        <v>0</v>
      </c>
      <c r="AW275" s="5">
        <f t="shared" si="105"/>
        <v>0</v>
      </c>
      <c r="AX275" s="3">
        <f>IF(テーブル505[[#This Row],[レート]]=0,0,$I$7)</f>
        <v>0</v>
      </c>
      <c r="AY275" s="6">
        <f t="shared" si="100"/>
        <v>0</v>
      </c>
      <c r="AZ275" s="6">
        <f t="shared" si="101"/>
        <v>0</v>
      </c>
      <c r="BA275" s="81">
        <f>テーブル505[[#This Row],[レート]]*テーブル505[[#This Row],[取引単位]]</f>
        <v>0</v>
      </c>
      <c r="BB275" s="6">
        <f t="shared" si="92"/>
        <v>0</v>
      </c>
    </row>
    <row r="276" spans="21:54" x14ac:dyDescent="0.3">
      <c r="U276" s="5">
        <f t="shared" si="93"/>
        <v>0</v>
      </c>
      <c r="V276" s="3">
        <f>IF(テーブル501[[#This Row],[レート]]=0,0,$E$7)</f>
        <v>0</v>
      </c>
      <c r="W276" s="6">
        <f t="shared" si="86"/>
        <v>0</v>
      </c>
      <c r="X276" s="6">
        <f t="shared" si="87"/>
        <v>0</v>
      </c>
      <c r="Y276" s="81">
        <f>テーブル501[[#This Row],[レート]]*テーブル501[[#This Row],[取引単位]]</f>
        <v>0</v>
      </c>
      <c r="Z276" s="6">
        <f t="shared" si="88"/>
        <v>0</v>
      </c>
      <c r="AB276" s="5">
        <f t="shared" si="102"/>
        <v>0</v>
      </c>
      <c r="AC276" s="3">
        <f>IF(テーブル502[[#This Row],[レート]]=0,0,$F$7)</f>
        <v>0</v>
      </c>
      <c r="AD276" s="6">
        <f t="shared" si="94"/>
        <v>0</v>
      </c>
      <c r="AE276" s="6">
        <f t="shared" si="95"/>
        <v>0</v>
      </c>
      <c r="AF276" s="81">
        <f>テーブル502[[#This Row],[レート]]*テーブル502[[#This Row],[取引単位]]</f>
        <v>0</v>
      </c>
      <c r="AG276" s="6">
        <f t="shared" si="89"/>
        <v>0</v>
      </c>
      <c r="AI276" s="5">
        <f t="shared" si="103"/>
        <v>0</v>
      </c>
      <c r="AJ276" s="3">
        <f>IF(テーブル503[[#This Row],[レート]]=0,0,$G$7)</f>
        <v>0</v>
      </c>
      <c r="AK276" s="6">
        <f t="shared" si="96"/>
        <v>0</v>
      </c>
      <c r="AL276" s="6">
        <f t="shared" si="97"/>
        <v>0</v>
      </c>
      <c r="AM276" s="81">
        <f>テーブル503[[#This Row],[レート]]*テーブル503[[#This Row],[取引単位]]</f>
        <v>0</v>
      </c>
      <c r="AN276" s="6">
        <f t="shared" si="90"/>
        <v>0</v>
      </c>
      <c r="AP276" s="5">
        <f t="shared" si="104"/>
        <v>0</v>
      </c>
      <c r="AQ276" s="3">
        <f>IF(テーブル504[[#This Row],[レート]]=0,0,$H$7)</f>
        <v>0</v>
      </c>
      <c r="AR276" s="6">
        <f t="shared" si="98"/>
        <v>0</v>
      </c>
      <c r="AS276" s="6">
        <f t="shared" si="99"/>
        <v>0</v>
      </c>
      <c r="AT276" s="81">
        <f>テーブル504[[#This Row],[レート]]*テーブル504[[#This Row],[取引単位]]</f>
        <v>0</v>
      </c>
      <c r="AU276" s="6">
        <f t="shared" si="91"/>
        <v>0</v>
      </c>
      <c r="AW276" s="5">
        <f t="shared" si="105"/>
        <v>0</v>
      </c>
      <c r="AX276" s="3">
        <f>IF(テーブル505[[#This Row],[レート]]=0,0,$I$7)</f>
        <v>0</v>
      </c>
      <c r="AY276" s="6">
        <f t="shared" si="100"/>
        <v>0</v>
      </c>
      <c r="AZ276" s="6">
        <f t="shared" si="101"/>
        <v>0</v>
      </c>
      <c r="BA276" s="81">
        <f>テーブル505[[#This Row],[レート]]*テーブル505[[#This Row],[取引単位]]</f>
        <v>0</v>
      </c>
      <c r="BB276" s="6">
        <f t="shared" si="92"/>
        <v>0</v>
      </c>
    </row>
    <row r="277" spans="21:54" x14ac:dyDescent="0.3">
      <c r="U277" s="5">
        <f t="shared" si="93"/>
        <v>0</v>
      </c>
      <c r="V277" s="3">
        <f>IF(テーブル501[[#This Row],[レート]]=0,0,$E$7)</f>
        <v>0</v>
      </c>
      <c r="W277" s="6">
        <f t="shared" si="86"/>
        <v>0</v>
      </c>
      <c r="X277" s="6">
        <f t="shared" si="87"/>
        <v>0</v>
      </c>
      <c r="Y277" s="81">
        <f>テーブル501[[#This Row],[レート]]*テーブル501[[#This Row],[取引単位]]</f>
        <v>0</v>
      </c>
      <c r="Z277" s="6">
        <f t="shared" si="88"/>
        <v>0</v>
      </c>
      <c r="AB277" s="5">
        <f t="shared" si="102"/>
        <v>0</v>
      </c>
      <c r="AC277" s="3">
        <f>IF(テーブル502[[#This Row],[レート]]=0,0,$F$7)</f>
        <v>0</v>
      </c>
      <c r="AD277" s="6">
        <f t="shared" si="94"/>
        <v>0</v>
      </c>
      <c r="AE277" s="6">
        <f t="shared" si="95"/>
        <v>0</v>
      </c>
      <c r="AF277" s="81">
        <f>テーブル502[[#This Row],[レート]]*テーブル502[[#This Row],[取引単位]]</f>
        <v>0</v>
      </c>
      <c r="AG277" s="6">
        <f t="shared" si="89"/>
        <v>0</v>
      </c>
      <c r="AI277" s="5">
        <f t="shared" si="103"/>
        <v>0</v>
      </c>
      <c r="AJ277" s="3">
        <f>IF(テーブル503[[#This Row],[レート]]=0,0,$G$7)</f>
        <v>0</v>
      </c>
      <c r="AK277" s="6">
        <f t="shared" si="96"/>
        <v>0</v>
      </c>
      <c r="AL277" s="6">
        <f t="shared" si="97"/>
        <v>0</v>
      </c>
      <c r="AM277" s="81">
        <f>テーブル503[[#This Row],[レート]]*テーブル503[[#This Row],[取引単位]]</f>
        <v>0</v>
      </c>
      <c r="AN277" s="6">
        <f t="shared" si="90"/>
        <v>0</v>
      </c>
      <c r="AP277" s="5">
        <f t="shared" si="104"/>
        <v>0</v>
      </c>
      <c r="AQ277" s="3">
        <f>IF(テーブル504[[#This Row],[レート]]=0,0,$H$7)</f>
        <v>0</v>
      </c>
      <c r="AR277" s="6">
        <f t="shared" si="98"/>
        <v>0</v>
      </c>
      <c r="AS277" s="6">
        <f t="shared" si="99"/>
        <v>0</v>
      </c>
      <c r="AT277" s="81">
        <f>テーブル504[[#This Row],[レート]]*テーブル504[[#This Row],[取引単位]]</f>
        <v>0</v>
      </c>
      <c r="AU277" s="6">
        <f t="shared" si="91"/>
        <v>0</v>
      </c>
      <c r="AW277" s="5">
        <f t="shared" si="105"/>
        <v>0</v>
      </c>
      <c r="AX277" s="3">
        <f>IF(テーブル505[[#This Row],[レート]]=0,0,$I$7)</f>
        <v>0</v>
      </c>
      <c r="AY277" s="6">
        <f t="shared" si="100"/>
        <v>0</v>
      </c>
      <c r="AZ277" s="6">
        <f t="shared" si="101"/>
        <v>0</v>
      </c>
      <c r="BA277" s="81">
        <f>テーブル505[[#This Row],[レート]]*テーブル505[[#This Row],[取引単位]]</f>
        <v>0</v>
      </c>
      <c r="BB277" s="6">
        <f t="shared" si="92"/>
        <v>0</v>
      </c>
    </row>
    <row r="278" spans="21:54" x14ac:dyDescent="0.3">
      <c r="U278" s="5">
        <f t="shared" si="93"/>
        <v>0</v>
      </c>
      <c r="V278" s="3">
        <f>IF(テーブル501[[#This Row],[レート]]=0,0,$E$7)</f>
        <v>0</v>
      </c>
      <c r="W278" s="6">
        <f t="shared" si="86"/>
        <v>0</v>
      </c>
      <c r="X278" s="6">
        <f t="shared" si="87"/>
        <v>0</v>
      </c>
      <c r="Y278" s="81">
        <f>テーブル501[[#This Row],[レート]]*テーブル501[[#This Row],[取引単位]]</f>
        <v>0</v>
      </c>
      <c r="Z278" s="6">
        <f t="shared" si="88"/>
        <v>0</v>
      </c>
      <c r="AB278" s="5">
        <f t="shared" si="102"/>
        <v>0</v>
      </c>
      <c r="AC278" s="3">
        <f>IF(テーブル502[[#This Row],[レート]]=0,0,$F$7)</f>
        <v>0</v>
      </c>
      <c r="AD278" s="6">
        <f t="shared" si="94"/>
        <v>0</v>
      </c>
      <c r="AE278" s="6">
        <f t="shared" si="95"/>
        <v>0</v>
      </c>
      <c r="AF278" s="81">
        <f>テーブル502[[#This Row],[レート]]*テーブル502[[#This Row],[取引単位]]</f>
        <v>0</v>
      </c>
      <c r="AG278" s="6">
        <f t="shared" si="89"/>
        <v>0</v>
      </c>
      <c r="AI278" s="5">
        <f t="shared" si="103"/>
        <v>0</v>
      </c>
      <c r="AJ278" s="3">
        <f>IF(テーブル503[[#This Row],[レート]]=0,0,$G$7)</f>
        <v>0</v>
      </c>
      <c r="AK278" s="6">
        <f t="shared" si="96"/>
        <v>0</v>
      </c>
      <c r="AL278" s="6">
        <f t="shared" si="97"/>
        <v>0</v>
      </c>
      <c r="AM278" s="81">
        <f>テーブル503[[#This Row],[レート]]*テーブル503[[#This Row],[取引単位]]</f>
        <v>0</v>
      </c>
      <c r="AN278" s="6">
        <f t="shared" si="90"/>
        <v>0</v>
      </c>
      <c r="AP278" s="5">
        <f t="shared" si="104"/>
        <v>0</v>
      </c>
      <c r="AQ278" s="3">
        <f>IF(テーブル504[[#This Row],[レート]]=0,0,$H$7)</f>
        <v>0</v>
      </c>
      <c r="AR278" s="6">
        <f t="shared" si="98"/>
        <v>0</v>
      </c>
      <c r="AS278" s="6">
        <f t="shared" si="99"/>
        <v>0</v>
      </c>
      <c r="AT278" s="81">
        <f>テーブル504[[#This Row],[レート]]*テーブル504[[#This Row],[取引単位]]</f>
        <v>0</v>
      </c>
      <c r="AU278" s="6">
        <f t="shared" si="91"/>
        <v>0</v>
      </c>
      <c r="AW278" s="5">
        <f t="shared" si="105"/>
        <v>0</v>
      </c>
      <c r="AX278" s="3">
        <f>IF(テーブル505[[#This Row],[レート]]=0,0,$I$7)</f>
        <v>0</v>
      </c>
      <c r="AY278" s="6">
        <f t="shared" si="100"/>
        <v>0</v>
      </c>
      <c r="AZ278" s="6">
        <f t="shared" si="101"/>
        <v>0</v>
      </c>
      <c r="BA278" s="81">
        <f>テーブル505[[#This Row],[レート]]*テーブル505[[#This Row],[取引単位]]</f>
        <v>0</v>
      </c>
      <c r="BB278" s="6">
        <f t="shared" si="92"/>
        <v>0</v>
      </c>
    </row>
    <row r="279" spans="21:54" x14ac:dyDescent="0.3">
      <c r="U279" s="5">
        <f t="shared" si="93"/>
        <v>0</v>
      </c>
      <c r="V279" s="3">
        <f>IF(テーブル501[[#This Row],[レート]]=0,0,$E$7)</f>
        <v>0</v>
      </c>
      <c r="W279" s="6">
        <f t="shared" si="86"/>
        <v>0</v>
      </c>
      <c r="X279" s="6">
        <f t="shared" si="87"/>
        <v>0</v>
      </c>
      <c r="Y279" s="81">
        <f>テーブル501[[#This Row],[レート]]*テーブル501[[#This Row],[取引単位]]</f>
        <v>0</v>
      </c>
      <c r="Z279" s="6">
        <f t="shared" si="88"/>
        <v>0</v>
      </c>
      <c r="AB279" s="5">
        <f t="shared" si="102"/>
        <v>0</v>
      </c>
      <c r="AC279" s="3">
        <f>IF(テーブル502[[#This Row],[レート]]=0,0,$F$7)</f>
        <v>0</v>
      </c>
      <c r="AD279" s="6">
        <f t="shared" si="94"/>
        <v>0</v>
      </c>
      <c r="AE279" s="6">
        <f t="shared" si="95"/>
        <v>0</v>
      </c>
      <c r="AF279" s="81">
        <f>テーブル502[[#This Row],[レート]]*テーブル502[[#This Row],[取引単位]]</f>
        <v>0</v>
      </c>
      <c r="AG279" s="6">
        <f t="shared" si="89"/>
        <v>0</v>
      </c>
      <c r="AI279" s="5">
        <f t="shared" si="103"/>
        <v>0</v>
      </c>
      <c r="AJ279" s="3">
        <f>IF(テーブル503[[#This Row],[レート]]=0,0,$G$7)</f>
        <v>0</v>
      </c>
      <c r="AK279" s="6">
        <f t="shared" si="96"/>
        <v>0</v>
      </c>
      <c r="AL279" s="6">
        <f t="shared" si="97"/>
        <v>0</v>
      </c>
      <c r="AM279" s="81">
        <f>テーブル503[[#This Row],[レート]]*テーブル503[[#This Row],[取引単位]]</f>
        <v>0</v>
      </c>
      <c r="AN279" s="6">
        <f t="shared" si="90"/>
        <v>0</v>
      </c>
      <c r="AP279" s="5">
        <f t="shared" si="104"/>
        <v>0</v>
      </c>
      <c r="AQ279" s="3">
        <f>IF(テーブル504[[#This Row],[レート]]=0,0,$H$7)</f>
        <v>0</v>
      </c>
      <c r="AR279" s="6">
        <f t="shared" si="98"/>
        <v>0</v>
      </c>
      <c r="AS279" s="6">
        <f t="shared" si="99"/>
        <v>0</v>
      </c>
      <c r="AT279" s="81">
        <f>テーブル504[[#This Row],[レート]]*テーブル504[[#This Row],[取引単位]]</f>
        <v>0</v>
      </c>
      <c r="AU279" s="6">
        <f t="shared" si="91"/>
        <v>0</v>
      </c>
      <c r="AW279" s="5">
        <f t="shared" si="105"/>
        <v>0</v>
      </c>
      <c r="AX279" s="3">
        <f>IF(テーブル505[[#This Row],[レート]]=0,0,$I$7)</f>
        <v>0</v>
      </c>
      <c r="AY279" s="6">
        <f t="shared" si="100"/>
        <v>0</v>
      </c>
      <c r="AZ279" s="6">
        <f t="shared" si="101"/>
        <v>0</v>
      </c>
      <c r="BA279" s="81">
        <f>テーブル505[[#This Row],[レート]]*テーブル505[[#This Row],[取引単位]]</f>
        <v>0</v>
      </c>
      <c r="BB279" s="6">
        <f t="shared" si="92"/>
        <v>0</v>
      </c>
    </row>
    <row r="280" spans="21:54" x14ac:dyDescent="0.3">
      <c r="U280" s="5">
        <f t="shared" si="93"/>
        <v>0</v>
      </c>
      <c r="V280" s="3">
        <f>IF(テーブル501[[#This Row],[レート]]=0,0,$E$7)</f>
        <v>0</v>
      </c>
      <c r="W280" s="6">
        <f t="shared" si="86"/>
        <v>0</v>
      </c>
      <c r="X280" s="6">
        <f t="shared" si="87"/>
        <v>0</v>
      </c>
      <c r="Y280" s="81">
        <f>テーブル501[[#This Row],[レート]]*テーブル501[[#This Row],[取引単位]]</f>
        <v>0</v>
      </c>
      <c r="Z280" s="6">
        <f t="shared" si="88"/>
        <v>0</v>
      </c>
      <c r="AB280" s="5">
        <f t="shared" si="102"/>
        <v>0</v>
      </c>
      <c r="AC280" s="3">
        <f>IF(テーブル502[[#This Row],[レート]]=0,0,$F$7)</f>
        <v>0</v>
      </c>
      <c r="AD280" s="6">
        <f t="shared" si="94"/>
        <v>0</v>
      </c>
      <c r="AE280" s="6">
        <f t="shared" si="95"/>
        <v>0</v>
      </c>
      <c r="AF280" s="81">
        <f>テーブル502[[#This Row],[レート]]*テーブル502[[#This Row],[取引単位]]</f>
        <v>0</v>
      </c>
      <c r="AG280" s="6">
        <f t="shared" si="89"/>
        <v>0</v>
      </c>
      <c r="AI280" s="5">
        <f t="shared" si="103"/>
        <v>0</v>
      </c>
      <c r="AJ280" s="3">
        <f>IF(テーブル503[[#This Row],[レート]]=0,0,$G$7)</f>
        <v>0</v>
      </c>
      <c r="AK280" s="6">
        <f t="shared" si="96"/>
        <v>0</v>
      </c>
      <c r="AL280" s="6">
        <f t="shared" si="97"/>
        <v>0</v>
      </c>
      <c r="AM280" s="81">
        <f>テーブル503[[#This Row],[レート]]*テーブル503[[#This Row],[取引単位]]</f>
        <v>0</v>
      </c>
      <c r="AN280" s="6">
        <f t="shared" si="90"/>
        <v>0</v>
      </c>
      <c r="AP280" s="5">
        <f t="shared" si="104"/>
        <v>0</v>
      </c>
      <c r="AQ280" s="3">
        <f>IF(テーブル504[[#This Row],[レート]]=0,0,$H$7)</f>
        <v>0</v>
      </c>
      <c r="AR280" s="6">
        <f t="shared" si="98"/>
        <v>0</v>
      </c>
      <c r="AS280" s="6">
        <f t="shared" si="99"/>
        <v>0</v>
      </c>
      <c r="AT280" s="81">
        <f>テーブル504[[#This Row],[レート]]*テーブル504[[#This Row],[取引単位]]</f>
        <v>0</v>
      </c>
      <c r="AU280" s="6">
        <f t="shared" si="91"/>
        <v>0</v>
      </c>
      <c r="AW280" s="5">
        <f t="shared" si="105"/>
        <v>0</v>
      </c>
      <c r="AX280" s="3">
        <f>IF(テーブル505[[#This Row],[レート]]=0,0,$I$7)</f>
        <v>0</v>
      </c>
      <c r="AY280" s="6">
        <f t="shared" si="100"/>
        <v>0</v>
      </c>
      <c r="AZ280" s="6">
        <f t="shared" si="101"/>
        <v>0</v>
      </c>
      <c r="BA280" s="81">
        <f>テーブル505[[#This Row],[レート]]*テーブル505[[#This Row],[取引単位]]</f>
        <v>0</v>
      </c>
      <c r="BB280" s="6">
        <f t="shared" si="92"/>
        <v>0</v>
      </c>
    </row>
    <row r="281" spans="21:54" x14ac:dyDescent="0.3">
      <c r="U281" s="5">
        <f t="shared" si="93"/>
        <v>0</v>
      </c>
      <c r="V281" s="3">
        <f>IF(テーブル501[[#This Row],[レート]]=0,0,$E$7)</f>
        <v>0</v>
      </c>
      <c r="W281" s="6">
        <f t="shared" si="86"/>
        <v>0</v>
      </c>
      <c r="X281" s="6">
        <f t="shared" si="87"/>
        <v>0</v>
      </c>
      <c r="Y281" s="81">
        <f>テーブル501[[#This Row],[レート]]*テーブル501[[#This Row],[取引単位]]</f>
        <v>0</v>
      </c>
      <c r="Z281" s="6">
        <f t="shared" si="88"/>
        <v>0</v>
      </c>
      <c r="AB281" s="5">
        <f t="shared" si="102"/>
        <v>0</v>
      </c>
      <c r="AC281" s="3">
        <f>IF(テーブル502[[#This Row],[レート]]=0,0,$F$7)</f>
        <v>0</v>
      </c>
      <c r="AD281" s="6">
        <f t="shared" si="94"/>
        <v>0</v>
      </c>
      <c r="AE281" s="6">
        <f t="shared" si="95"/>
        <v>0</v>
      </c>
      <c r="AF281" s="81">
        <f>テーブル502[[#This Row],[レート]]*テーブル502[[#This Row],[取引単位]]</f>
        <v>0</v>
      </c>
      <c r="AG281" s="6">
        <f t="shared" si="89"/>
        <v>0</v>
      </c>
      <c r="AI281" s="5">
        <f t="shared" si="103"/>
        <v>0</v>
      </c>
      <c r="AJ281" s="3">
        <f>IF(テーブル503[[#This Row],[レート]]=0,0,$G$7)</f>
        <v>0</v>
      </c>
      <c r="AK281" s="6">
        <f t="shared" si="96"/>
        <v>0</v>
      </c>
      <c r="AL281" s="6">
        <f t="shared" si="97"/>
        <v>0</v>
      </c>
      <c r="AM281" s="81">
        <f>テーブル503[[#This Row],[レート]]*テーブル503[[#This Row],[取引単位]]</f>
        <v>0</v>
      </c>
      <c r="AN281" s="6">
        <f t="shared" si="90"/>
        <v>0</v>
      </c>
      <c r="AP281" s="5">
        <f t="shared" si="104"/>
        <v>0</v>
      </c>
      <c r="AQ281" s="3">
        <f>IF(テーブル504[[#This Row],[レート]]=0,0,$H$7)</f>
        <v>0</v>
      </c>
      <c r="AR281" s="6">
        <f t="shared" si="98"/>
        <v>0</v>
      </c>
      <c r="AS281" s="6">
        <f t="shared" si="99"/>
        <v>0</v>
      </c>
      <c r="AT281" s="81">
        <f>テーブル504[[#This Row],[レート]]*テーブル504[[#This Row],[取引単位]]</f>
        <v>0</v>
      </c>
      <c r="AU281" s="6">
        <f t="shared" si="91"/>
        <v>0</v>
      </c>
      <c r="AW281" s="5">
        <f t="shared" si="105"/>
        <v>0</v>
      </c>
      <c r="AX281" s="3">
        <f>IF(テーブル505[[#This Row],[レート]]=0,0,$I$7)</f>
        <v>0</v>
      </c>
      <c r="AY281" s="6">
        <f t="shared" si="100"/>
        <v>0</v>
      </c>
      <c r="AZ281" s="6">
        <f t="shared" si="101"/>
        <v>0</v>
      </c>
      <c r="BA281" s="81">
        <f>テーブル505[[#This Row],[レート]]*テーブル505[[#This Row],[取引単位]]</f>
        <v>0</v>
      </c>
      <c r="BB281" s="6">
        <f t="shared" si="92"/>
        <v>0</v>
      </c>
    </row>
    <row r="282" spans="21:54" x14ac:dyDescent="0.3">
      <c r="U282" s="5">
        <f t="shared" si="93"/>
        <v>0</v>
      </c>
      <c r="V282" s="3">
        <f>IF(テーブル501[[#This Row],[レート]]=0,0,$E$7)</f>
        <v>0</v>
      </c>
      <c r="W282" s="6">
        <f t="shared" si="86"/>
        <v>0</v>
      </c>
      <c r="X282" s="6">
        <f t="shared" si="87"/>
        <v>0</v>
      </c>
      <c r="Y282" s="81">
        <f>テーブル501[[#This Row],[レート]]*テーブル501[[#This Row],[取引単位]]</f>
        <v>0</v>
      </c>
      <c r="Z282" s="6">
        <f t="shared" si="88"/>
        <v>0</v>
      </c>
      <c r="AB282" s="5">
        <f t="shared" si="102"/>
        <v>0</v>
      </c>
      <c r="AC282" s="3">
        <f>IF(テーブル502[[#This Row],[レート]]=0,0,$F$7)</f>
        <v>0</v>
      </c>
      <c r="AD282" s="6">
        <f t="shared" si="94"/>
        <v>0</v>
      </c>
      <c r="AE282" s="6">
        <f t="shared" si="95"/>
        <v>0</v>
      </c>
      <c r="AF282" s="81">
        <f>テーブル502[[#This Row],[レート]]*テーブル502[[#This Row],[取引単位]]</f>
        <v>0</v>
      </c>
      <c r="AG282" s="6">
        <f t="shared" si="89"/>
        <v>0</v>
      </c>
      <c r="AI282" s="5">
        <f t="shared" si="103"/>
        <v>0</v>
      </c>
      <c r="AJ282" s="3">
        <f>IF(テーブル503[[#This Row],[レート]]=0,0,$G$7)</f>
        <v>0</v>
      </c>
      <c r="AK282" s="6">
        <f t="shared" si="96"/>
        <v>0</v>
      </c>
      <c r="AL282" s="6">
        <f t="shared" si="97"/>
        <v>0</v>
      </c>
      <c r="AM282" s="81">
        <f>テーブル503[[#This Row],[レート]]*テーブル503[[#This Row],[取引単位]]</f>
        <v>0</v>
      </c>
      <c r="AN282" s="6">
        <f t="shared" si="90"/>
        <v>0</v>
      </c>
      <c r="AP282" s="5">
        <f t="shared" si="104"/>
        <v>0</v>
      </c>
      <c r="AQ282" s="3">
        <f>IF(テーブル504[[#This Row],[レート]]=0,0,$H$7)</f>
        <v>0</v>
      </c>
      <c r="AR282" s="6">
        <f t="shared" si="98"/>
        <v>0</v>
      </c>
      <c r="AS282" s="6">
        <f t="shared" si="99"/>
        <v>0</v>
      </c>
      <c r="AT282" s="81">
        <f>テーブル504[[#This Row],[レート]]*テーブル504[[#This Row],[取引単位]]</f>
        <v>0</v>
      </c>
      <c r="AU282" s="6">
        <f t="shared" si="91"/>
        <v>0</v>
      </c>
      <c r="AW282" s="5">
        <f t="shared" si="105"/>
        <v>0</v>
      </c>
      <c r="AX282" s="3">
        <f>IF(テーブル505[[#This Row],[レート]]=0,0,$I$7)</f>
        <v>0</v>
      </c>
      <c r="AY282" s="6">
        <f t="shared" si="100"/>
        <v>0</v>
      </c>
      <c r="AZ282" s="6">
        <f t="shared" si="101"/>
        <v>0</v>
      </c>
      <c r="BA282" s="81">
        <f>テーブル505[[#This Row],[レート]]*テーブル505[[#This Row],[取引単位]]</f>
        <v>0</v>
      </c>
      <c r="BB282" s="6">
        <f t="shared" si="92"/>
        <v>0</v>
      </c>
    </row>
    <row r="283" spans="21:54" x14ac:dyDescent="0.3">
      <c r="U283" s="5">
        <f t="shared" si="93"/>
        <v>0</v>
      </c>
      <c r="V283" s="3">
        <f>IF(テーブル501[[#This Row],[レート]]=0,0,$E$7)</f>
        <v>0</v>
      </c>
      <c r="W283" s="6">
        <f t="shared" si="86"/>
        <v>0</v>
      </c>
      <c r="X283" s="6">
        <f t="shared" si="87"/>
        <v>0</v>
      </c>
      <c r="Y283" s="81">
        <f>テーブル501[[#This Row],[レート]]*テーブル501[[#This Row],[取引単位]]</f>
        <v>0</v>
      </c>
      <c r="Z283" s="6">
        <f t="shared" si="88"/>
        <v>0</v>
      </c>
      <c r="AB283" s="5">
        <f t="shared" si="102"/>
        <v>0</v>
      </c>
      <c r="AC283" s="3">
        <f>IF(テーブル502[[#This Row],[レート]]=0,0,$F$7)</f>
        <v>0</v>
      </c>
      <c r="AD283" s="6">
        <f t="shared" si="94"/>
        <v>0</v>
      </c>
      <c r="AE283" s="6">
        <f t="shared" si="95"/>
        <v>0</v>
      </c>
      <c r="AF283" s="81">
        <f>テーブル502[[#This Row],[レート]]*テーブル502[[#This Row],[取引単位]]</f>
        <v>0</v>
      </c>
      <c r="AG283" s="6">
        <f t="shared" si="89"/>
        <v>0</v>
      </c>
      <c r="AI283" s="5">
        <f t="shared" si="103"/>
        <v>0</v>
      </c>
      <c r="AJ283" s="3">
        <f>IF(テーブル503[[#This Row],[レート]]=0,0,$G$7)</f>
        <v>0</v>
      </c>
      <c r="AK283" s="6">
        <f t="shared" si="96"/>
        <v>0</v>
      </c>
      <c r="AL283" s="6">
        <f t="shared" si="97"/>
        <v>0</v>
      </c>
      <c r="AM283" s="81">
        <f>テーブル503[[#This Row],[レート]]*テーブル503[[#This Row],[取引単位]]</f>
        <v>0</v>
      </c>
      <c r="AN283" s="6">
        <f t="shared" si="90"/>
        <v>0</v>
      </c>
      <c r="AP283" s="5">
        <f t="shared" si="104"/>
        <v>0</v>
      </c>
      <c r="AQ283" s="3">
        <f>IF(テーブル504[[#This Row],[レート]]=0,0,$H$7)</f>
        <v>0</v>
      </c>
      <c r="AR283" s="6">
        <f t="shared" si="98"/>
        <v>0</v>
      </c>
      <c r="AS283" s="6">
        <f t="shared" si="99"/>
        <v>0</v>
      </c>
      <c r="AT283" s="81">
        <f>テーブル504[[#This Row],[レート]]*テーブル504[[#This Row],[取引単位]]</f>
        <v>0</v>
      </c>
      <c r="AU283" s="6">
        <f t="shared" si="91"/>
        <v>0</v>
      </c>
      <c r="AW283" s="5">
        <f t="shared" si="105"/>
        <v>0</v>
      </c>
      <c r="AX283" s="3">
        <f>IF(テーブル505[[#This Row],[レート]]=0,0,$I$7)</f>
        <v>0</v>
      </c>
      <c r="AY283" s="6">
        <f t="shared" si="100"/>
        <v>0</v>
      </c>
      <c r="AZ283" s="6">
        <f t="shared" si="101"/>
        <v>0</v>
      </c>
      <c r="BA283" s="81">
        <f>テーブル505[[#This Row],[レート]]*テーブル505[[#This Row],[取引単位]]</f>
        <v>0</v>
      </c>
      <c r="BB283" s="6">
        <f t="shared" si="92"/>
        <v>0</v>
      </c>
    </row>
    <row r="284" spans="21:54" x14ac:dyDescent="0.3">
      <c r="U284" s="5">
        <f t="shared" si="93"/>
        <v>0</v>
      </c>
      <c r="V284" s="3">
        <f>IF(テーブル501[[#This Row],[レート]]=0,0,$E$7)</f>
        <v>0</v>
      </c>
      <c r="W284" s="6">
        <f t="shared" si="86"/>
        <v>0</v>
      </c>
      <c r="X284" s="6">
        <f t="shared" si="87"/>
        <v>0</v>
      </c>
      <c r="Y284" s="81">
        <f>テーブル501[[#This Row],[レート]]*テーブル501[[#This Row],[取引単位]]</f>
        <v>0</v>
      </c>
      <c r="Z284" s="6">
        <f t="shared" si="88"/>
        <v>0</v>
      </c>
      <c r="AB284" s="5">
        <f t="shared" si="102"/>
        <v>0</v>
      </c>
      <c r="AC284" s="3">
        <f>IF(テーブル502[[#This Row],[レート]]=0,0,$F$7)</f>
        <v>0</v>
      </c>
      <c r="AD284" s="6">
        <f t="shared" si="94"/>
        <v>0</v>
      </c>
      <c r="AE284" s="6">
        <f t="shared" si="95"/>
        <v>0</v>
      </c>
      <c r="AF284" s="81">
        <f>テーブル502[[#This Row],[レート]]*テーブル502[[#This Row],[取引単位]]</f>
        <v>0</v>
      </c>
      <c r="AG284" s="6">
        <f t="shared" si="89"/>
        <v>0</v>
      </c>
      <c r="AI284" s="5">
        <f t="shared" si="103"/>
        <v>0</v>
      </c>
      <c r="AJ284" s="3">
        <f>IF(テーブル503[[#This Row],[レート]]=0,0,$G$7)</f>
        <v>0</v>
      </c>
      <c r="AK284" s="6">
        <f t="shared" si="96"/>
        <v>0</v>
      </c>
      <c r="AL284" s="6">
        <f t="shared" si="97"/>
        <v>0</v>
      </c>
      <c r="AM284" s="81">
        <f>テーブル503[[#This Row],[レート]]*テーブル503[[#This Row],[取引単位]]</f>
        <v>0</v>
      </c>
      <c r="AN284" s="6">
        <f t="shared" si="90"/>
        <v>0</v>
      </c>
      <c r="AP284" s="5">
        <f t="shared" si="104"/>
        <v>0</v>
      </c>
      <c r="AQ284" s="3">
        <f>IF(テーブル504[[#This Row],[レート]]=0,0,$H$7)</f>
        <v>0</v>
      </c>
      <c r="AR284" s="6">
        <f t="shared" si="98"/>
        <v>0</v>
      </c>
      <c r="AS284" s="6">
        <f t="shared" si="99"/>
        <v>0</v>
      </c>
      <c r="AT284" s="81">
        <f>テーブル504[[#This Row],[レート]]*テーブル504[[#This Row],[取引単位]]</f>
        <v>0</v>
      </c>
      <c r="AU284" s="6">
        <f t="shared" si="91"/>
        <v>0</v>
      </c>
      <c r="AW284" s="5">
        <f t="shared" si="105"/>
        <v>0</v>
      </c>
      <c r="AX284" s="3">
        <f>IF(テーブル505[[#This Row],[レート]]=0,0,$I$7)</f>
        <v>0</v>
      </c>
      <c r="AY284" s="6">
        <f t="shared" si="100"/>
        <v>0</v>
      </c>
      <c r="AZ284" s="6">
        <f t="shared" si="101"/>
        <v>0</v>
      </c>
      <c r="BA284" s="81">
        <f>テーブル505[[#This Row],[レート]]*テーブル505[[#This Row],[取引単位]]</f>
        <v>0</v>
      </c>
      <c r="BB284" s="6">
        <f t="shared" si="92"/>
        <v>0</v>
      </c>
    </row>
    <row r="285" spans="21:54" x14ac:dyDescent="0.3">
      <c r="U285" s="5">
        <f t="shared" si="93"/>
        <v>0</v>
      </c>
      <c r="V285" s="3">
        <f>IF(テーブル501[[#This Row],[レート]]=0,0,$E$7)</f>
        <v>0</v>
      </c>
      <c r="W285" s="6">
        <f t="shared" si="86"/>
        <v>0</v>
      </c>
      <c r="X285" s="6">
        <f t="shared" si="87"/>
        <v>0</v>
      </c>
      <c r="Y285" s="81">
        <f>テーブル501[[#This Row],[レート]]*テーブル501[[#This Row],[取引単位]]</f>
        <v>0</v>
      </c>
      <c r="Z285" s="6">
        <f t="shared" si="88"/>
        <v>0</v>
      </c>
      <c r="AB285" s="5">
        <f t="shared" si="102"/>
        <v>0</v>
      </c>
      <c r="AC285" s="3">
        <f>IF(テーブル502[[#This Row],[レート]]=0,0,$F$7)</f>
        <v>0</v>
      </c>
      <c r="AD285" s="6">
        <f t="shared" si="94"/>
        <v>0</v>
      </c>
      <c r="AE285" s="6">
        <f t="shared" si="95"/>
        <v>0</v>
      </c>
      <c r="AF285" s="81">
        <f>テーブル502[[#This Row],[レート]]*テーブル502[[#This Row],[取引単位]]</f>
        <v>0</v>
      </c>
      <c r="AG285" s="6">
        <f t="shared" si="89"/>
        <v>0</v>
      </c>
      <c r="AI285" s="5">
        <f t="shared" si="103"/>
        <v>0</v>
      </c>
      <c r="AJ285" s="3">
        <f>IF(テーブル503[[#This Row],[レート]]=0,0,$G$7)</f>
        <v>0</v>
      </c>
      <c r="AK285" s="6">
        <f t="shared" si="96"/>
        <v>0</v>
      </c>
      <c r="AL285" s="6">
        <f t="shared" si="97"/>
        <v>0</v>
      </c>
      <c r="AM285" s="81">
        <f>テーブル503[[#This Row],[レート]]*テーブル503[[#This Row],[取引単位]]</f>
        <v>0</v>
      </c>
      <c r="AN285" s="6">
        <f t="shared" si="90"/>
        <v>0</v>
      </c>
      <c r="AP285" s="5">
        <f t="shared" si="104"/>
        <v>0</v>
      </c>
      <c r="AQ285" s="3">
        <f>IF(テーブル504[[#This Row],[レート]]=0,0,$H$7)</f>
        <v>0</v>
      </c>
      <c r="AR285" s="6">
        <f t="shared" si="98"/>
        <v>0</v>
      </c>
      <c r="AS285" s="6">
        <f t="shared" si="99"/>
        <v>0</v>
      </c>
      <c r="AT285" s="81">
        <f>テーブル504[[#This Row],[レート]]*テーブル504[[#This Row],[取引単位]]</f>
        <v>0</v>
      </c>
      <c r="AU285" s="6">
        <f t="shared" si="91"/>
        <v>0</v>
      </c>
      <c r="AW285" s="5">
        <f t="shared" si="105"/>
        <v>0</v>
      </c>
      <c r="AX285" s="3">
        <f>IF(テーブル505[[#This Row],[レート]]=0,0,$I$7)</f>
        <v>0</v>
      </c>
      <c r="AY285" s="6">
        <f t="shared" si="100"/>
        <v>0</v>
      </c>
      <c r="AZ285" s="6">
        <f t="shared" si="101"/>
        <v>0</v>
      </c>
      <c r="BA285" s="81">
        <f>テーブル505[[#This Row],[レート]]*テーブル505[[#This Row],[取引単位]]</f>
        <v>0</v>
      </c>
      <c r="BB285" s="6">
        <f t="shared" si="92"/>
        <v>0</v>
      </c>
    </row>
    <row r="286" spans="21:54" x14ac:dyDescent="0.3">
      <c r="U286" s="5">
        <f t="shared" si="93"/>
        <v>0</v>
      </c>
      <c r="V286" s="3">
        <f>IF(テーブル501[[#This Row],[レート]]=0,0,$E$7)</f>
        <v>0</v>
      </c>
      <c r="W286" s="6">
        <f t="shared" si="86"/>
        <v>0</v>
      </c>
      <c r="X286" s="6">
        <f t="shared" si="87"/>
        <v>0</v>
      </c>
      <c r="Y286" s="81">
        <f>テーブル501[[#This Row],[レート]]*テーブル501[[#This Row],[取引単位]]</f>
        <v>0</v>
      </c>
      <c r="Z286" s="6">
        <f t="shared" si="88"/>
        <v>0</v>
      </c>
      <c r="AB286" s="5">
        <f t="shared" si="102"/>
        <v>0</v>
      </c>
      <c r="AC286" s="3">
        <f>IF(テーブル502[[#This Row],[レート]]=0,0,$F$7)</f>
        <v>0</v>
      </c>
      <c r="AD286" s="6">
        <f t="shared" si="94"/>
        <v>0</v>
      </c>
      <c r="AE286" s="6">
        <f t="shared" si="95"/>
        <v>0</v>
      </c>
      <c r="AF286" s="81">
        <f>テーブル502[[#This Row],[レート]]*テーブル502[[#This Row],[取引単位]]</f>
        <v>0</v>
      </c>
      <c r="AG286" s="6">
        <f t="shared" si="89"/>
        <v>0</v>
      </c>
      <c r="AI286" s="5">
        <f t="shared" si="103"/>
        <v>0</v>
      </c>
      <c r="AJ286" s="3">
        <f>IF(テーブル503[[#This Row],[レート]]=0,0,$G$7)</f>
        <v>0</v>
      </c>
      <c r="AK286" s="6">
        <f t="shared" si="96"/>
        <v>0</v>
      </c>
      <c r="AL286" s="6">
        <f t="shared" si="97"/>
        <v>0</v>
      </c>
      <c r="AM286" s="81">
        <f>テーブル503[[#This Row],[レート]]*テーブル503[[#This Row],[取引単位]]</f>
        <v>0</v>
      </c>
      <c r="AN286" s="6">
        <f t="shared" si="90"/>
        <v>0</v>
      </c>
      <c r="AP286" s="5">
        <f t="shared" si="104"/>
        <v>0</v>
      </c>
      <c r="AQ286" s="3">
        <f>IF(テーブル504[[#This Row],[レート]]=0,0,$H$7)</f>
        <v>0</v>
      </c>
      <c r="AR286" s="6">
        <f t="shared" si="98"/>
        <v>0</v>
      </c>
      <c r="AS286" s="6">
        <f t="shared" si="99"/>
        <v>0</v>
      </c>
      <c r="AT286" s="81">
        <f>テーブル504[[#This Row],[レート]]*テーブル504[[#This Row],[取引単位]]</f>
        <v>0</v>
      </c>
      <c r="AU286" s="6">
        <f t="shared" si="91"/>
        <v>0</v>
      </c>
      <c r="AW286" s="5">
        <f t="shared" si="105"/>
        <v>0</v>
      </c>
      <c r="AX286" s="3">
        <f>IF(テーブル505[[#This Row],[レート]]=0,0,$I$7)</f>
        <v>0</v>
      </c>
      <c r="AY286" s="6">
        <f t="shared" si="100"/>
        <v>0</v>
      </c>
      <c r="AZ286" s="6">
        <f t="shared" si="101"/>
        <v>0</v>
      </c>
      <c r="BA286" s="81">
        <f>テーブル505[[#This Row],[レート]]*テーブル505[[#This Row],[取引単位]]</f>
        <v>0</v>
      </c>
      <c r="BB286" s="6">
        <f t="shared" si="92"/>
        <v>0</v>
      </c>
    </row>
    <row r="287" spans="21:54" x14ac:dyDescent="0.3">
      <c r="U287" s="5">
        <f t="shared" si="93"/>
        <v>0</v>
      </c>
      <c r="V287" s="3">
        <f>IF(テーブル501[[#This Row],[レート]]=0,0,$E$7)</f>
        <v>0</v>
      </c>
      <c r="W287" s="6">
        <f t="shared" si="86"/>
        <v>0</v>
      </c>
      <c r="X287" s="6">
        <f t="shared" si="87"/>
        <v>0</v>
      </c>
      <c r="Y287" s="81">
        <f>テーブル501[[#This Row],[レート]]*テーブル501[[#This Row],[取引単位]]</f>
        <v>0</v>
      </c>
      <c r="Z287" s="6">
        <f t="shared" si="88"/>
        <v>0</v>
      </c>
      <c r="AB287" s="5">
        <f t="shared" si="102"/>
        <v>0</v>
      </c>
      <c r="AC287" s="3">
        <f>IF(テーブル502[[#This Row],[レート]]=0,0,$F$7)</f>
        <v>0</v>
      </c>
      <c r="AD287" s="6">
        <f t="shared" si="94"/>
        <v>0</v>
      </c>
      <c r="AE287" s="6">
        <f t="shared" si="95"/>
        <v>0</v>
      </c>
      <c r="AF287" s="81">
        <f>テーブル502[[#This Row],[レート]]*テーブル502[[#This Row],[取引単位]]</f>
        <v>0</v>
      </c>
      <c r="AG287" s="6">
        <f t="shared" si="89"/>
        <v>0</v>
      </c>
      <c r="AI287" s="5">
        <f t="shared" si="103"/>
        <v>0</v>
      </c>
      <c r="AJ287" s="3">
        <f>IF(テーブル503[[#This Row],[レート]]=0,0,$G$7)</f>
        <v>0</v>
      </c>
      <c r="AK287" s="6">
        <f t="shared" si="96"/>
        <v>0</v>
      </c>
      <c r="AL287" s="6">
        <f t="shared" si="97"/>
        <v>0</v>
      </c>
      <c r="AM287" s="81">
        <f>テーブル503[[#This Row],[レート]]*テーブル503[[#This Row],[取引単位]]</f>
        <v>0</v>
      </c>
      <c r="AN287" s="6">
        <f t="shared" si="90"/>
        <v>0</v>
      </c>
      <c r="AP287" s="5">
        <f t="shared" si="104"/>
        <v>0</v>
      </c>
      <c r="AQ287" s="3">
        <f>IF(テーブル504[[#This Row],[レート]]=0,0,$H$7)</f>
        <v>0</v>
      </c>
      <c r="AR287" s="6">
        <f t="shared" si="98"/>
        <v>0</v>
      </c>
      <c r="AS287" s="6">
        <f t="shared" si="99"/>
        <v>0</v>
      </c>
      <c r="AT287" s="81">
        <f>テーブル504[[#This Row],[レート]]*テーブル504[[#This Row],[取引単位]]</f>
        <v>0</v>
      </c>
      <c r="AU287" s="6">
        <f t="shared" si="91"/>
        <v>0</v>
      </c>
      <c r="AW287" s="5">
        <f t="shared" si="105"/>
        <v>0</v>
      </c>
      <c r="AX287" s="3">
        <f>IF(テーブル505[[#This Row],[レート]]=0,0,$I$7)</f>
        <v>0</v>
      </c>
      <c r="AY287" s="6">
        <f t="shared" si="100"/>
        <v>0</v>
      </c>
      <c r="AZ287" s="6">
        <f t="shared" si="101"/>
        <v>0</v>
      </c>
      <c r="BA287" s="81">
        <f>テーブル505[[#This Row],[レート]]*テーブル505[[#This Row],[取引単位]]</f>
        <v>0</v>
      </c>
      <c r="BB287" s="6">
        <f t="shared" si="92"/>
        <v>0</v>
      </c>
    </row>
    <row r="288" spans="21:54" x14ac:dyDescent="0.3">
      <c r="U288" s="5">
        <f t="shared" si="93"/>
        <v>0</v>
      </c>
      <c r="V288" s="3">
        <f>IF(テーブル501[[#This Row],[レート]]=0,0,$E$7)</f>
        <v>0</v>
      </c>
      <c r="W288" s="6">
        <f t="shared" si="86"/>
        <v>0</v>
      </c>
      <c r="X288" s="6">
        <f t="shared" si="87"/>
        <v>0</v>
      </c>
      <c r="Y288" s="81">
        <f>テーブル501[[#This Row],[レート]]*テーブル501[[#This Row],[取引単位]]</f>
        <v>0</v>
      </c>
      <c r="Z288" s="6">
        <f t="shared" si="88"/>
        <v>0</v>
      </c>
      <c r="AB288" s="5">
        <f t="shared" si="102"/>
        <v>0</v>
      </c>
      <c r="AC288" s="3">
        <f>IF(テーブル502[[#This Row],[レート]]=0,0,$F$7)</f>
        <v>0</v>
      </c>
      <c r="AD288" s="6">
        <f t="shared" si="94"/>
        <v>0</v>
      </c>
      <c r="AE288" s="6">
        <f t="shared" si="95"/>
        <v>0</v>
      </c>
      <c r="AF288" s="81">
        <f>テーブル502[[#This Row],[レート]]*テーブル502[[#This Row],[取引単位]]</f>
        <v>0</v>
      </c>
      <c r="AG288" s="6">
        <f t="shared" si="89"/>
        <v>0</v>
      </c>
      <c r="AI288" s="5">
        <f t="shared" si="103"/>
        <v>0</v>
      </c>
      <c r="AJ288" s="3">
        <f>IF(テーブル503[[#This Row],[レート]]=0,0,$G$7)</f>
        <v>0</v>
      </c>
      <c r="AK288" s="6">
        <f t="shared" si="96"/>
        <v>0</v>
      </c>
      <c r="AL288" s="6">
        <f t="shared" si="97"/>
        <v>0</v>
      </c>
      <c r="AM288" s="81">
        <f>テーブル503[[#This Row],[レート]]*テーブル503[[#This Row],[取引単位]]</f>
        <v>0</v>
      </c>
      <c r="AN288" s="6">
        <f t="shared" si="90"/>
        <v>0</v>
      </c>
      <c r="AP288" s="5">
        <f t="shared" si="104"/>
        <v>0</v>
      </c>
      <c r="AQ288" s="3">
        <f>IF(テーブル504[[#This Row],[レート]]=0,0,$H$7)</f>
        <v>0</v>
      </c>
      <c r="AR288" s="6">
        <f t="shared" si="98"/>
        <v>0</v>
      </c>
      <c r="AS288" s="6">
        <f t="shared" si="99"/>
        <v>0</v>
      </c>
      <c r="AT288" s="81">
        <f>テーブル504[[#This Row],[レート]]*テーブル504[[#This Row],[取引単位]]</f>
        <v>0</v>
      </c>
      <c r="AU288" s="6">
        <f t="shared" si="91"/>
        <v>0</v>
      </c>
      <c r="AW288" s="5">
        <f t="shared" si="105"/>
        <v>0</v>
      </c>
      <c r="AX288" s="3">
        <f>IF(テーブル505[[#This Row],[レート]]=0,0,$I$7)</f>
        <v>0</v>
      </c>
      <c r="AY288" s="6">
        <f t="shared" si="100"/>
        <v>0</v>
      </c>
      <c r="AZ288" s="6">
        <f t="shared" si="101"/>
        <v>0</v>
      </c>
      <c r="BA288" s="81">
        <f>テーブル505[[#This Row],[レート]]*テーブル505[[#This Row],[取引単位]]</f>
        <v>0</v>
      </c>
      <c r="BB288" s="6">
        <f t="shared" si="92"/>
        <v>0</v>
      </c>
    </row>
    <row r="289" spans="21:54" x14ac:dyDescent="0.3">
      <c r="U289" s="5">
        <f t="shared" si="93"/>
        <v>0</v>
      </c>
      <c r="V289" s="3">
        <f>IF(テーブル501[[#This Row],[レート]]=0,0,$E$7)</f>
        <v>0</v>
      </c>
      <c r="W289" s="6">
        <f t="shared" si="86"/>
        <v>0</v>
      </c>
      <c r="X289" s="6">
        <f t="shared" si="87"/>
        <v>0</v>
      </c>
      <c r="Y289" s="81">
        <f>テーブル501[[#This Row],[レート]]*テーブル501[[#This Row],[取引単位]]</f>
        <v>0</v>
      </c>
      <c r="Z289" s="6">
        <f t="shared" si="88"/>
        <v>0</v>
      </c>
      <c r="AB289" s="5">
        <f t="shared" si="102"/>
        <v>0</v>
      </c>
      <c r="AC289" s="3">
        <f>IF(テーブル502[[#This Row],[レート]]=0,0,$F$7)</f>
        <v>0</v>
      </c>
      <c r="AD289" s="6">
        <f t="shared" si="94"/>
        <v>0</v>
      </c>
      <c r="AE289" s="6">
        <f t="shared" si="95"/>
        <v>0</v>
      </c>
      <c r="AF289" s="81">
        <f>テーブル502[[#This Row],[レート]]*テーブル502[[#This Row],[取引単位]]</f>
        <v>0</v>
      </c>
      <c r="AG289" s="6">
        <f t="shared" si="89"/>
        <v>0</v>
      </c>
      <c r="AI289" s="5">
        <f t="shared" si="103"/>
        <v>0</v>
      </c>
      <c r="AJ289" s="3">
        <f>IF(テーブル503[[#This Row],[レート]]=0,0,$G$7)</f>
        <v>0</v>
      </c>
      <c r="AK289" s="6">
        <f t="shared" si="96"/>
        <v>0</v>
      </c>
      <c r="AL289" s="6">
        <f t="shared" si="97"/>
        <v>0</v>
      </c>
      <c r="AM289" s="81">
        <f>テーブル503[[#This Row],[レート]]*テーブル503[[#This Row],[取引単位]]</f>
        <v>0</v>
      </c>
      <c r="AN289" s="6">
        <f t="shared" si="90"/>
        <v>0</v>
      </c>
      <c r="AP289" s="5">
        <f t="shared" si="104"/>
        <v>0</v>
      </c>
      <c r="AQ289" s="3">
        <f>IF(テーブル504[[#This Row],[レート]]=0,0,$H$7)</f>
        <v>0</v>
      </c>
      <c r="AR289" s="6">
        <f t="shared" si="98"/>
        <v>0</v>
      </c>
      <c r="AS289" s="6">
        <f t="shared" si="99"/>
        <v>0</v>
      </c>
      <c r="AT289" s="81">
        <f>テーブル504[[#This Row],[レート]]*テーブル504[[#This Row],[取引単位]]</f>
        <v>0</v>
      </c>
      <c r="AU289" s="6">
        <f t="shared" si="91"/>
        <v>0</v>
      </c>
      <c r="AW289" s="5">
        <f t="shared" si="105"/>
        <v>0</v>
      </c>
      <c r="AX289" s="3">
        <f>IF(テーブル505[[#This Row],[レート]]=0,0,$I$7)</f>
        <v>0</v>
      </c>
      <c r="AY289" s="6">
        <f t="shared" si="100"/>
        <v>0</v>
      </c>
      <c r="AZ289" s="6">
        <f t="shared" si="101"/>
        <v>0</v>
      </c>
      <c r="BA289" s="81">
        <f>テーブル505[[#This Row],[レート]]*テーブル505[[#This Row],[取引単位]]</f>
        <v>0</v>
      </c>
      <c r="BB289" s="6">
        <f t="shared" si="92"/>
        <v>0</v>
      </c>
    </row>
    <row r="290" spans="21:54" x14ac:dyDescent="0.3">
      <c r="U290" s="5">
        <f t="shared" si="93"/>
        <v>0</v>
      </c>
      <c r="V290" s="3">
        <f>IF(テーブル501[[#This Row],[レート]]=0,0,$E$7)</f>
        <v>0</v>
      </c>
      <c r="W290" s="6">
        <f t="shared" si="86"/>
        <v>0</v>
      </c>
      <c r="X290" s="6">
        <f t="shared" si="87"/>
        <v>0</v>
      </c>
      <c r="Y290" s="81">
        <f>テーブル501[[#This Row],[レート]]*テーブル501[[#This Row],[取引単位]]</f>
        <v>0</v>
      </c>
      <c r="Z290" s="6">
        <f t="shared" si="88"/>
        <v>0</v>
      </c>
      <c r="AB290" s="5">
        <f t="shared" si="102"/>
        <v>0</v>
      </c>
      <c r="AC290" s="3">
        <f>IF(テーブル502[[#This Row],[レート]]=0,0,$F$7)</f>
        <v>0</v>
      </c>
      <c r="AD290" s="6">
        <f t="shared" si="94"/>
        <v>0</v>
      </c>
      <c r="AE290" s="6">
        <f t="shared" si="95"/>
        <v>0</v>
      </c>
      <c r="AF290" s="81">
        <f>テーブル502[[#This Row],[レート]]*テーブル502[[#This Row],[取引単位]]</f>
        <v>0</v>
      </c>
      <c r="AG290" s="6">
        <f t="shared" si="89"/>
        <v>0</v>
      </c>
      <c r="AI290" s="5">
        <f t="shared" si="103"/>
        <v>0</v>
      </c>
      <c r="AJ290" s="3">
        <f>IF(テーブル503[[#This Row],[レート]]=0,0,$G$7)</f>
        <v>0</v>
      </c>
      <c r="AK290" s="6">
        <f t="shared" si="96"/>
        <v>0</v>
      </c>
      <c r="AL290" s="6">
        <f t="shared" si="97"/>
        <v>0</v>
      </c>
      <c r="AM290" s="81">
        <f>テーブル503[[#This Row],[レート]]*テーブル503[[#This Row],[取引単位]]</f>
        <v>0</v>
      </c>
      <c r="AN290" s="6">
        <f t="shared" si="90"/>
        <v>0</v>
      </c>
      <c r="AP290" s="5">
        <f t="shared" si="104"/>
        <v>0</v>
      </c>
      <c r="AQ290" s="3">
        <f>IF(テーブル504[[#This Row],[レート]]=0,0,$H$7)</f>
        <v>0</v>
      </c>
      <c r="AR290" s="6">
        <f t="shared" si="98"/>
        <v>0</v>
      </c>
      <c r="AS290" s="6">
        <f t="shared" si="99"/>
        <v>0</v>
      </c>
      <c r="AT290" s="81">
        <f>テーブル504[[#This Row],[レート]]*テーブル504[[#This Row],[取引単位]]</f>
        <v>0</v>
      </c>
      <c r="AU290" s="6">
        <f t="shared" si="91"/>
        <v>0</v>
      </c>
      <c r="AW290" s="5">
        <f t="shared" si="105"/>
        <v>0</v>
      </c>
      <c r="AX290" s="3">
        <f>IF(テーブル505[[#This Row],[レート]]=0,0,$I$7)</f>
        <v>0</v>
      </c>
      <c r="AY290" s="6">
        <f t="shared" si="100"/>
        <v>0</v>
      </c>
      <c r="AZ290" s="6">
        <f t="shared" si="101"/>
        <v>0</v>
      </c>
      <c r="BA290" s="81">
        <f>テーブル505[[#This Row],[レート]]*テーブル505[[#This Row],[取引単位]]</f>
        <v>0</v>
      </c>
      <c r="BB290" s="6">
        <f t="shared" si="92"/>
        <v>0</v>
      </c>
    </row>
    <row r="291" spans="21:54" x14ac:dyDescent="0.3">
      <c r="U291" s="5">
        <f t="shared" si="93"/>
        <v>0</v>
      </c>
      <c r="V291" s="3">
        <f>IF(テーブル501[[#This Row],[レート]]=0,0,$E$7)</f>
        <v>0</v>
      </c>
      <c r="W291" s="6">
        <f t="shared" si="86"/>
        <v>0</v>
      </c>
      <c r="X291" s="6">
        <f t="shared" si="87"/>
        <v>0</v>
      </c>
      <c r="Y291" s="81">
        <f>テーブル501[[#This Row],[レート]]*テーブル501[[#This Row],[取引単位]]</f>
        <v>0</v>
      </c>
      <c r="Z291" s="6">
        <f t="shared" si="88"/>
        <v>0</v>
      </c>
      <c r="AB291" s="5">
        <f t="shared" si="102"/>
        <v>0</v>
      </c>
      <c r="AC291" s="3">
        <f>IF(テーブル502[[#This Row],[レート]]=0,0,$F$7)</f>
        <v>0</v>
      </c>
      <c r="AD291" s="6">
        <f t="shared" si="94"/>
        <v>0</v>
      </c>
      <c r="AE291" s="6">
        <f t="shared" si="95"/>
        <v>0</v>
      </c>
      <c r="AF291" s="81">
        <f>テーブル502[[#This Row],[レート]]*テーブル502[[#This Row],[取引単位]]</f>
        <v>0</v>
      </c>
      <c r="AG291" s="6">
        <f t="shared" si="89"/>
        <v>0</v>
      </c>
      <c r="AI291" s="5">
        <f t="shared" si="103"/>
        <v>0</v>
      </c>
      <c r="AJ291" s="3">
        <f>IF(テーブル503[[#This Row],[レート]]=0,0,$G$7)</f>
        <v>0</v>
      </c>
      <c r="AK291" s="6">
        <f t="shared" si="96"/>
        <v>0</v>
      </c>
      <c r="AL291" s="6">
        <f t="shared" si="97"/>
        <v>0</v>
      </c>
      <c r="AM291" s="81">
        <f>テーブル503[[#This Row],[レート]]*テーブル503[[#This Row],[取引単位]]</f>
        <v>0</v>
      </c>
      <c r="AN291" s="6">
        <f t="shared" si="90"/>
        <v>0</v>
      </c>
      <c r="AP291" s="5">
        <f t="shared" si="104"/>
        <v>0</v>
      </c>
      <c r="AQ291" s="3">
        <f>IF(テーブル504[[#This Row],[レート]]=0,0,$H$7)</f>
        <v>0</v>
      </c>
      <c r="AR291" s="6">
        <f t="shared" si="98"/>
        <v>0</v>
      </c>
      <c r="AS291" s="6">
        <f t="shared" si="99"/>
        <v>0</v>
      </c>
      <c r="AT291" s="81">
        <f>テーブル504[[#This Row],[レート]]*テーブル504[[#This Row],[取引単位]]</f>
        <v>0</v>
      </c>
      <c r="AU291" s="6">
        <f t="shared" si="91"/>
        <v>0</v>
      </c>
      <c r="AW291" s="5">
        <f t="shared" si="105"/>
        <v>0</v>
      </c>
      <c r="AX291" s="3">
        <f>IF(テーブル505[[#This Row],[レート]]=0,0,$I$7)</f>
        <v>0</v>
      </c>
      <c r="AY291" s="6">
        <f t="shared" si="100"/>
        <v>0</v>
      </c>
      <c r="AZ291" s="6">
        <f t="shared" si="101"/>
        <v>0</v>
      </c>
      <c r="BA291" s="81">
        <f>テーブル505[[#This Row],[レート]]*テーブル505[[#This Row],[取引単位]]</f>
        <v>0</v>
      </c>
      <c r="BB291" s="6">
        <f t="shared" si="92"/>
        <v>0</v>
      </c>
    </row>
    <row r="292" spans="21:54" x14ac:dyDescent="0.3">
      <c r="U292" s="5">
        <f t="shared" si="93"/>
        <v>0</v>
      </c>
      <c r="V292" s="3">
        <f>IF(テーブル501[[#This Row],[レート]]=0,0,$E$7)</f>
        <v>0</v>
      </c>
      <c r="W292" s="6">
        <f t="shared" si="86"/>
        <v>0</v>
      </c>
      <c r="X292" s="6">
        <f t="shared" si="87"/>
        <v>0</v>
      </c>
      <c r="Y292" s="81">
        <f>テーブル501[[#This Row],[レート]]*テーブル501[[#This Row],[取引単位]]</f>
        <v>0</v>
      </c>
      <c r="Z292" s="6">
        <f t="shared" si="88"/>
        <v>0</v>
      </c>
      <c r="AB292" s="5">
        <f t="shared" si="102"/>
        <v>0</v>
      </c>
      <c r="AC292" s="3">
        <f>IF(テーブル502[[#This Row],[レート]]=0,0,$F$7)</f>
        <v>0</v>
      </c>
      <c r="AD292" s="6">
        <f t="shared" si="94"/>
        <v>0</v>
      </c>
      <c r="AE292" s="6">
        <f t="shared" si="95"/>
        <v>0</v>
      </c>
      <c r="AF292" s="81">
        <f>テーブル502[[#This Row],[レート]]*テーブル502[[#This Row],[取引単位]]</f>
        <v>0</v>
      </c>
      <c r="AG292" s="6">
        <f t="shared" si="89"/>
        <v>0</v>
      </c>
      <c r="AI292" s="5">
        <f t="shared" si="103"/>
        <v>0</v>
      </c>
      <c r="AJ292" s="3">
        <f>IF(テーブル503[[#This Row],[レート]]=0,0,$G$7)</f>
        <v>0</v>
      </c>
      <c r="AK292" s="6">
        <f t="shared" si="96"/>
        <v>0</v>
      </c>
      <c r="AL292" s="6">
        <f t="shared" si="97"/>
        <v>0</v>
      </c>
      <c r="AM292" s="81">
        <f>テーブル503[[#This Row],[レート]]*テーブル503[[#This Row],[取引単位]]</f>
        <v>0</v>
      </c>
      <c r="AN292" s="6">
        <f t="shared" si="90"/>
        <v>0</v>
      </c>
      <c r="AP292" s="5">
        <f t="shared" si="104"/>
        <v>0</v>
      </c>
      <c r="AQ292" s="3">
        <f>IF(テーブル504[[#This Row],[レート]]=0,0,$H$7)</f>
        <v>0</v>
      </c>
      <c r="AR292" s="6">
        <f t="shared" si="98"/>
        <v>0</v>
      </c>
      <c r="AS292" s="6">
        <f t="shared" si="99"/>
        <v>0</v>
      </c>
      <c r="AT292" s="81">
        <f>テーブル504[[#This Row],[レート]]*テーブル504[[#This Row],[取引単位]]</f>
        <v>0</v>
      </c>
      <c r="AU292" s="6">
        <f t="shared" si="91"/>
        <v>0</v>
      </c>
      <c r="AW292" s="5">
        <f t="shared" si="105"/>
        <v>0</v>
      </c>
      <c r="AX292" s="3">
        <f>IF(テーブル505[[#This Row],[レート]]=0,0,$I$7)</f>
        <v>0</v>
      </c>
      <c r="AY292" s="6">
        <f t="shared" si="100"/>
        <v>0</v>
      </c>
      <c r="AZ292" s="6">
        <f t="shared" si="101"/>
        <v>0</v>
      </c>
      <c r="BA292" s="81">
        <f>テーブル505[[#This Row],[レート]]*テーブル505[[#This Row],[取引単位]]</f>
        <v>0</v>
      </c>
      <c r="BB292" s="6">
        <f t="shared" si="92"/>
        <v>0</v>
      </c>
    </row>
    <row r="293" spans="21:54" x14ac:dyDescent="0.3">
      <c r="U293" s="5">
        <f t="shared" si="93"/>
        <v>0</v>
      </c>
      <c r="V293" s="3">
        <f>IF(テーブル501[[#This Row],[レート]]=0,0,$E$7)</f>
        <v>0</v>
      </c>
      <c r="W293" s="6">
        <f t="shared" si="86"/>
        <v>0</v>
      </c>
      <c r="X293" s="6">
        <f t="shared" si="87"/>
        <v>0</v>
      </c>
      <c r="Y293" s="81">
        <f>テーブル501[[#This Row],[レート]]*テーブル501[[#This Row],[取引単位]]</f>
        <v>0</v>
      </c>
      <c r="Z293" s="6">
        <f t="shared" si="88"/>
        <v>0</v>
      </c>
      <c r="AB293" s="5">
        <f t="shared" si="102"/>
        <v>0</v>
      </c>
      <c r="AC293" s="3">
        <f>IF(テーブル502[[#This Row],[レート]]=0,0,$F$7)</f>
        <v>0</v>
      </c>
      <c r="AD293" s="6">
        <f t="shared" si="94"/>
        <v>0</v>
      </c>
      <c r="AE293" s="6">
        <f t="shared" si="95"/>
        <v>0</v>
      </c>
      <c r="AF293" s="81">
        <f>テーブル502[[#This Row],[レート]]*テーブル502[[#This Row],[取引単位]]</f>
        <v>0</v>
      </c>
      <c r="AG293" s="6">
        <f t="shared" si="89"/>
        <v>0</v>
      </c>
      <c r="AI293" s="5">
        <f t="shared" si="103"/>
        <v>0</v>
      </c>
      <c r="AJ293" s="3">
        <f>IF(テーブル503[[#This Row],[レート]]=0,0,$G$7)</f>
        <v>0</v>
      </c>
      <c r="AK293" s="6">
        <f t="shared" si="96"/>
        <v>0</v>
      </c>
      <c r="AL293" s="6">
        <f t="shared" si="97"/>
        <v>0</v>
      </c>
      <c r="AM293" s="81">
        <f>テーブル503[[#This Row],[レート]]*テーブル503[[#This Row],[取引単位]]</f>
        <v>0</v>
      </c>
      <c r="AN293" s="6">
        <f t="shared" si="90"/>
        <v>0</v>
      </c>
      <c r="AP293" s="5">
        <f t="shared" si="104"/>
        <v>0</v>
      </c>
      <c r="AQ293" s="3">
        <f>IF(テーブル504[[#This Row],[レート]]=0,0,$H$7)</f>
        <v>0</v>
      </c>
      <c r="AR293" s="6">
        <f t="shared" si="98"/>
        <v>0</v>
      </c>
      <c r="AS293" s="6">
        <f t="shared" si="99"/>
        <v>0</v>
      </c>
      <c r="AT293" s="81">
        <f>テーブル504[[#This Row],[レート]]*テーブル504[[#This Row],[取引単位]]</f>
        <v>0</v>
      </c>
      <c r="AU293" s="6">
        <f t="shared" si="91"/>
        <v>0</v>
      </c>
      <c r="AW293" s="5">
        <f t="shared" si="105"/>
        <v>0</v>
      </c>
      <c r="AX293" s="3">
        <f>IF(テーブル505[[#This Row],[レート]]=0,0,$I$7)</f>
        <v>0</v>
      </c>
      <c r="AY293" s="6">
        <f t="shared" si="100"/>
        <v>0</v>
      </c>
      <c r="AZ293" s="6">
        <f t="shared" si="101"/>
        <v>0</v>
      </c>
      <c r="BA293" s="81">
        <f>テーブル505[[#This Row],[レート]]*テーブル505[[#This Row],[取引単位]]</f>
        <v>0</v>
      </c>
      <c r="BB293" s="6">
        <f t="shared" si="92"/>
        <v>0</v>
      </c>
    </row>
    <row r="294" spans="21:54" x14ac:dyDescent="0.3">
      <c r="U294" s="5">
        <f t="shared" si="93"/>
        <v>0</v>
      </c>
      <c r="V294" s="3">
        <f>IF(テーブル501[[#This Row],[レート]]=0,0,$E$7)</f>
        <v>0</v>
      </c>
      <c r="W294" s="6">
        <f t="shared" si="86"/>
        <v>0</v>
      </c>
      <c r="X294" s="6">
        <f t="shared" si="87"/>
        <v>0</v>
      </c>
      <c r="Y294" s="81">
        <f>テーブル501[[#This Row],[レート]]*テーブル501[[#This Row],[取引単位]]</f>
        <v>0</v>
      </c>
      <c r="Z294" s="6">
        <f t="shared" si="88"/>
        <v>0</v>
      </c>
      <c r="AB294" s="5">
        <f t="shared" si="102"/>
        <v>0</v>
      </c>
      <c r="AC294" s="3">
        <f>IF(テーブル502[[#This Row],[レート]]=0,0,$F$7)</f>
        <v>0</v>
      </c>
      <c r="AD294" s="6">
        <f t="shared" si="94"/>
        <v>0</v>
      </c>
      <c r="AE294" s="6">
        <f t="shared" si="95"/>
        <v>0</v>
      </c>
      <c r="AF294" s="81">
        <f>テーブル502[[#This Row],[レート]]*テーブル502[[#This Row],[取引単位]]</f>
        <v>0</v>
      </c>
      <c r="AG294" s="6">
        <f t="shared" si="89"/>
        <v>0</v>
      </c>
      <c r="AI294" s="5">
        <f t="shared" si="103"/>
        <v>0</v>
      </c>
      <c r="AJ294" s="3">
        <f>IF(テーブル503[[#This Row],[レート]]=0,0,$G$7)</f>
        <v>0</v>
      </c>
      <c r="AK294" s="6">
        <f t="shared" si="96"/>
        <v>0</v>
      </c>
      <c r="AL294" s="6">
        <f t="shared" si="97"/>
        <v>0</v>
      </c>
      <c r="AM294" s="81">
        <f>テーブル503[[#This Row],[レート]]*テーブル503[[#This Row],[取引単位]]</f>
        <v>0</v>
      </c>
      <c r="AN294" s="6">
        <f t="shared" si="90"/>
        <v>0</v>
      </c>
      <c r="AP294" s="5">
        <f t="shared" si="104"/>
        <v>0</v>
      </c>
      <c r="AQ294" s="3">
        <f>IF(テーブル504[[#This Row],[レート]]=0,0,$H$7)</f>
        <v>0</v>
      </c>
      <c r="AR294" s="6">
        <f t="shared" si="98"/>
        <v>0</v>
      </c>
      <c r="AS294" s="6">
        <f t="shared" si="99"/>
        <v>0</v>
      </c>
      <c r="AT294" s="81">
        <f>テーブル504[[#This Row],[レート]]*テーブル504[[#This Row],[取引単位]]</f>
        <v>0</v>
      </c>
      <c r="AU294" s="6">
        <f t="shared" si="91"/>
        <v>0</v>
      </c>
      <c r="AW294" s="5">
        <f t="shared" si="105"/>
        <v>0</v>
      </c>
      <c r="AX294" s="3">
        <f>IF(テーブル505[[#This Row],[レート]]=0,0,$I$7)</f>
        <v>0</v>
      </c>
      <c r="AY294" s="6">
        <f t="shared" si="100"/>
        <v>0</v>
      </c>
      <c r="AZ294" s="6">
        <f t="shared" si="101"/>
        <v>0</v>
      </c>
      <c r="BA294" s="81">
        <f>テーブル505[[#This Row],[レート]]*テーブル505[[#This Row],[取引単位]]</f>
        <v>0</v>
      </c>
      <c r="BB294" s="6">
        <f t="shared" si="92"/>
        <v>0</v>
      </c>
    </row>
    <row r="295" spans="21:54" x14ac:dyDescent="0.3">
      <c r="U295" s="5">
        <f t="shared" si="93"/>
        <v>0</v>
      </c>
      <c r="V295" s="3">
        <f>IF(テーブル501[[#This Row],[レート]]=0,0,$E$7)</f>
        <v>0</v>
      </c>
      <c r="W295" s="6">
        <f t="shared" si="86"/>
        <v>0</v>
      </c>
      <c r="X295" s="6">
        <f t="shared" si="87"/>
        <v>0</v>
      </c>
      <c r="Y295" s="81">
        <f>テーブル501[[#This Row],[レート]]*テーブル501[[#This Row],[取引単位]]</f>
        <v>0</v>
      </c>
      <c r="Z295" s="6">
        <f t="shared" si="88"/>
        <v>0</v>
      </c>
      <c r="AB295" s="5">
        <f t="shared" si="102"/>
        <v>0</v>
      </c>
      <c r="AC295" s="3">
        <f>IF(テーブル502[[#This Row],[レート]]=0,0,$F$7)</f>
        <v>0</v>
      </c>
      <c r="AD295" s="6">
        <f t="shared" si="94"/>
        <v>0</v>
      </c>
      <c r="AE295" s="6">
        <f t="shared" si="95"/>
        <v>0</v>
      </c>
      <c r="AF295" s="81">
        <f>テーブル502[[#This Row],[レート]]*テーブル502[[#This Row],[取引単位]]</f>
        <v>0</v>
      </c>
      <c r="AG295" s="6">
        <f t="shared" si="89"/>
        <v>0</v>
      </c>
      <c r="AI295" s="5">
        <f t="shared" si="103"/>
        <v>0</v>
      </c>
      <c r="AJ295" s="3">
        <f>IF(テーブル503[[#This Row],[レート]]=0,0,$G$7)</f>
        <v>0</v>
      </c>
      <c r="AK295" s="6">
        <f t="shared" si="96"/>
        <v>0</v>
      </c>
      <c r="AL295" s="6">
        <f t="shared" si="97"/>
        <v>0</v>
      </c>
      <c r="AM295" s="81">
        <f>テーブル503[[#This Row],[レート]]*テーブル503[[#This Row],[取引単位]]</f>
        <v>0</v>
      </c>
      <c r="AN295" s="6">
        <f t="shared" si="90"/>
        <v>0</v>
      </c>
      <c r="AP295" s="5">
        <f t="shared" si="104"/>
        <v>0</v>
      </c>
      <c r="AQ295" s="3">
        <f>IF(テーブル504[[#This Row],[レート]]=0,0,$H$7)</f>
        <v>0</v>
      </c>
      <c r="AR295" s="6">
        <f t="shared" si="98"/>
        <v>0</v>
      </c>
      <c r="AS295" s="6">
        <f t="shared" si="99"/>
        <v>0</v>
      </c>
      <c r="AT295" s="81">
        <f>テーブル504[[#This Row],[レート]]*テーブル504[[#This Row],[取引単位]]</f>
        <v>0</v>
      </c>
      <c r="AU295" s="6">
        <f t="shared" si="91"/>
        <v>0</v>
      </c>
      <c r="AW295" s="5">
        <f t="shared" si="105"/>
        <v>0</v>
      </c>
      <c r="AX295" s="3">
        <f>IF(テーブル505[[#This Row],[レート]]=0,0,$I$7)</f>
        <v>0</v>
      </c>
      <c r="AY295" s="6">
        <f t="shared" si="100"/>
        <v>0</v>
      </c>
      <c r="AZ295" s="6">
        <f t="shared" si="101"/>
        <v>0</v>
      </c>
      <c r="BA295" s="81">
        <f>テーブル505[[#This Row],[レート]]*テーブル505[[#This Row],[取引単位]]</f>
        <v>0</v>
      </c>
      <c r="BB295" s="6">
        <f t="shared" si="92"/>
        <v>0</v>
      </c>
    </row>
    <row r="296" spans="21:54" x14ac:dyDescent="0.3">
      <c r="U296" s="5">
        <f t="shared" si="93"/>
        <v>0</v>
      </c>
      <c r="V296" s="3">
        <f>IF(テーブル501[[#This Row],[レート]]=0,0,$E$7)</f>
        <v>0</v>
      </c>
      <c r="W296" s="6">
        <f t="shared" si="86"/>
        <v>0</v>
      </c>
      <c r="X296" s="6">
        <f t="shared" si="87"/>
        <v>0</v>
      </c>
      <c r="Y296" s="81">
        <f>テーブル501[[#This Row],[レート]]*テーブル501[[#This Row],[取引単位]]</f>
        <v>0</v>
      </c>
      <c r="Z296" s="6">
        <f t="shared" si="88"/>
        <v>0</v>
      </c>
      <c r="AB296" s="5">
        <f t="shared" si="102"/>
        <v>0</v>
      </c>
      <c r="AC296" s="3">
        <f>IF(テーブル502[[#This Row],[レート]]=0,0,$F$7)</f>
        <v>0</v>
      </c>
      <c r="AD296" s="6">
        <f t="shared" si="94"/>
        <v>0</v>
      </c>
      <c r="AE296" s="6">
        <f t="shared" si="95"/>
        <v>0</v>
      </c>
      <c r="AF296" s="81">
        <f>テーブル502[[#This Row],[レート]]*テーブル502[[#This Row],[取引単位]]</f>
        <v>0</v>
      </c>
      <c r="AG296" s="6">
        <f t="shared" si="89"/>
        <v>0</v>
      </c>
      <c r="AI296" s="5">
        <f t="shared" si="103"/>
        <v>0</v>
      </c>
      <c r="AJ296" s="3">
        <f>IF(テーブル503[[#This Row],[レート]]=0,0,$G$7)</f>
        <v>0</v>
      </c>
      <c r="AK296" s="6">
        <f t="shared" si="96"/>
        <v>0</v>
      </c>
      <c r="AL296" s="6">
        <f t="shared" si="97"/>
        <v>0</v>
      </c>
      <c r="AM296" s="81">
        <f>テーブル503[[#This Row],[レート]]*テーブル503[[#This Row],[取引単位]]</f>
        <v>0</v>
      </c>
      <c r="AN296" s="6">
        <f t="shared" si="90"/>
        <v>0</v>
      </c>
      <c r="AP296" s="5">
        <f t="shared" si="104"/>
        <v>0</v>
      </c>
      <c r="AQ296" s="3">
        <f>IF(テーブル504[[#This Row],[レート]]=0,0,$H$7)</f>
        <v>0</v>
      </c>
      <c r="AR296" s="6">
        <f t="shared" si="98"/>
        <v>0</v>
      </c>
      <c r="AS296" s="6">
        <f t="shared" si="99"/>
        <v>0</v>
      </c>
      <c r="AT296" s="81">
        <f>テーブル504[[#This Row],[レート]]*テーブル504[[#This Row],[取引単位]]</f>
        <v>0</v>
      </c>
      <c r="AU296" s="6">
        <f t="shared" si="91"/>
        <v>0</v>
      </c>
      <c r="AW296" s="5">
        <f t="shared" si="105"/>
        <v>0</v>
      </c>
      <c r="AX296" s="3">
        <f>IF(テーブル505[[#This Row],[レート]]=0,0,$I$7)</f>
        <v>0</v>
      </c>
      <c r="AY296" s="6">
        <f t="shared" si="100"/>
        <v>0</v>
      </c>
      <c r="AZ296" s="6">
        <f t="shared" si="101"/>
        <v>0</v>
      </c>
      <c r="BA296" s="81">
        <f>テーブル505[[#This Row],[レート]]*テーブル505[[#This Row],[取引単位]]</f>
        <v>0</v>
      </c>
      <c r="BB296" s="6">
        <f t="shared" si="92"/>
        <v>0</v>
      </c>
    </row>
    <row r="297" spans="21:54" x14ac:dyDescent="0.3">
      <c r="U297" s="5">
        <f t="shared" si="93"/>
        <v>0</v>
      </c>
      <c r="V297" s="3">
        <f>IF(テーブル501[[#This Row],[レート]]=0,0,$E$7)</f>
        <v>0</v>
      </c>
      <c r="W297" s="6">
        <f t="shared" si="86"/>
        <v>0</v>
      </c>
      <c r="X297" s="6">
        <f t="shared" si="87"/>
        <v>0</v>
      </c>
      <c r="Y297" s="81">
        <f>テーブル501[[#This Row],[レート]]*テーブル501[[#This Row],[取引単位]]</f>
        <v>0</v>
      </c>
      <c r="Z297" s="6">
        <f t="shared" si="88"/>
        <v>0</v>
      </c>
      <c r="AB297" s="5">
        <f t="shared" si="102"/>
        <v>0</v>
      </c>
      <c r="AC297" s="3">
        <f>IF(テーブル502[[#This Row],[レート]]=0,0,$F$7)</f>
        <v>0</v>
      </c>
      <c r="AD297" s="6">
        <f t="shared" si="94"/>
        <v>0</v>
      </c>
      <c r="AE297" s="6">
        <f t="shared" si="95"/>
        <v>0</v>
      </c>
      <c r="AF297" s="81">
        <f>テーブル502[[#This Row],[レート]]*テーブル502[[#This Row],[取引単位]]</f>
        <v>0</v>
      </c>
      <c r="AG297" s="6">
        <f t="shared" si="89"/>
        <v>0</v>
      </c>
      <c r="AI297" s="5">
        <f t="shared" si="103"/>
        <v>0</v>
      </c>
      <c r="AJ297" s="3">
        <f>IF(テーブル503[[#This Row],[レート]]=0,0,$G$7)</f>
        <v>0</v>
      </c>
      <c r="AK297" s="6">
        <f t="shared" si="96"/>
        <v>0</v>
      </c>
      <c r="AL297" s="6">
        <f t="shared" si="97"/>
        <v>0</v>
      </c>
      <c r="AM297" s="81">
        <f>テーブル503[[#This Row],[レート]]*テーブル503[[#This Row],[取引単位]]</f>
        <v>0</v>
      </c>
      <c r="AN297" s="6">
        <f t="shared" si="90"/>
        <v>0</v>
      </c>
      <c r="AP297" s="5">
        <f t="shared" si="104"/>
        <v>0</v>
      </c>
      <c r="AQ297" s="3">
        <f>IF(テーブル504[[#This Row],[レート]]=0,0,$H$7)</f>
        <v>0</v>
      </c>
      <c r="AR297" s="6">
        <f t="shared" si="98"/>
        <v>0</v>
      </c>
      <c r="AS297" s="6">
        <f t="shared" si="99"/>
        <v>0</v>
      </c>
      <c r="AT297" s="81">
        <f>テーブル504[[#This Row],[レート]]*テーブル504[[#This Row],[取引単位]]</f>
        <v>0</v>
      </c>
      <c r="AU297" s="6">
        <f t="shared" si="91"/>
        <v>0</v>
      </c>
      <c r="AW297" s="5">
        <f t="shared" si="105"/>
        <v>0</v>
      </c>
      <c r="AX297" s="3">
        <f>IF(テーブル505[[#This Row],[レート]]=0,0,$I$7)</f>
        <v>0</v>
      </c>
      <c r="AY297" s="6">
        <f t="shared" si="100"/>
        <v>0</v>
      </c>
      <c r="AZ297" s="6">
        <f t="shared" si="101"/>
        <v>0</v>
      </c>
      <c r="BA297" s="81">
        <f>テーブル505[[#This Row],[レート]]*テーブル505[[#This Row],[取引単位]]</f>
        <v>0</v>
      </c>
      <c r="BB297" s="6">
        <f t="shared" si="92"/>
        <v>0</v>
      </c>
    </row>
    <row r="298" spans="21:54" x14ac:dyDescent="0.3">
      <c r="U298" s="5">
        <f t="shared" si="93"/>
        <v>0</v>
      </c>
      <c r="V298" s="3">
        <f>IF(テーブル501[[#This Row],[レート]]=0,0,$E$7)</f>
        <v>0</v>
      </c>
      <c r="W298" s="6">
        <f t="shared" si="86"/>
        <v>0</v>
      </c>
      <c r="X298" s="6">
        <f t="shared" si="87"/>
        <v>0</v>
      </c>
      <c r="Y298" s="81">
        <f>テーブル501[[#This Row],[レート]]*テーブル501[[#This Row],[取引単位]]</f>
        <v>0</v>
      </c>
      <c r="Z298" s="6">
        <f t="shared" si="88"/>
        <v>0</v>
      </c>
      <c r="AB298" s="5">
        <f t="shared" si="102"/>
        <v>0</v>
      </c>
      <c r="AC298" s="3">
        <f>IF(テーブル502[[#This Row],[レート]]=0,0,$F$7)</f>
        <v>0</v>
      </c>
      <c r="AD298" s="6">
        <f t="shared" si="94"/>
        <v>0</v>
      </c>
      <c r="AE298" s="6">
        <f t="shared" si="95"/>
        <v>0</v>
      </c>
      <c r="AF298" s="81">
        <f>テーブル502[[#This Row],[レート]]*テーブル502[[#This Row],[取引単位]]</f>
        <v>0</v>
      </c>
      <c r="AG298" s="6">
        <f t="shared" si="89"/>
        <v>0</v>
      </c>
      <c r="AI298" s="5">
        <f t="shared" si="103"/>
        <v>0</v>
      </c>
      <c r="AJ298" s="3">
        <f>IF(テーブル503[[#This Row],[レート]]=0,0,$G$7)</f>
        <v>0</v>
      </c>
      <c r="AK298" s="6">
        <f t="shared" si="96"/>
        <v>0</v>
      </c>
      <c r="AL298" s="6">
        <f t="shared" si="97"/>
        <v>0</v>
      </c>
      <c r="AM298" s="81">
        <f>テーブル503[[#This Row],[レート]]*テーブル503[[#This Row],[取引単位]]</f>
        <v>0</v>
      </c>
      <c r="AN298" s="6">
        <f t="shared" si="90"/>
        <v>0</v>
      </c>
      <c r="AP298" s="5">
        <f t="shared" si="104"/>
        <v>0</v>
      </c>
      <c r="AQ298" s="3">
        <f>IF(テーブル504[[#This Row],[レート]]=0,0,$H$7)</f>
        <v>0</v>
      </c>
      <c r="AR298" s="6">
        <f t="shared" si="98"/>
        <v>0</v>
      </c>
      <c r="AS298" s="6">
        <f t="shared" si="99"/>
        <v>0</v>
      </c>
      <c r="AT298" s="81">
        <f>テーブル504[[#This Row],[レート]]*テーブル504[[#This Row],[取引単位]]</f>
        <v>0</v>
      </c>
      <c r="AU298" s="6">
        <f t="shared" si="91"/>
        <v>0</v>
      </c>
      <c r="AW298" s="5">
        <f t="shared" si="105"/>
        <v>0</v>
      </c>
      <c r="AX298" s="3">
        <f>IF(テーブル505[[#This Row],[レート]]=0,0,$I$7)</f>
        <v>0</v>
      </c>
      <c r="AY298" s="6">
        <f t="shared" si="100"/>
        <v>0</v>
      </c>
      <c r="AZ298" s="6">
        <f t="shared" si="101"/>
        <v>0</v>
      </c>
      <c r="BA298" s="81">
        <f>テーブル505[[#This Row],[レート]]*テーブル505[[#This Row],[取引単位]]</f>
        <v>0</v>
      </c>
      <c r="BB298" s="6">
        <f t="shared" si="92"/>
        <v>0</v>
      </c>
    </row>
    <row r="299" spans="21:54" x14ac:dyDescent="0.3">
      <c r="U299" s="5">
        <f t="shared" si="93"/>
        <v>0</v>
      </c>
      <c r="V299" s="3">
        <f>IF(テーブル501[[#This Row],[レート]]=0,0,$E$7)</f>
        <v>0</v>
      </c>
      <c r="W299" s="6">
        <f t="shared" si="86"/>
        <v>0</v>
      </c>
      <c r="X299" s="6">
        <f t="shared" si="87"/>
        <v>0</v>
      </c>
      <c r="Y299" s="81">
        <f>テーブル501[[#This Row],[レート]]*テーブル501[[#This Row],[取引単位]]</f>
        <v>0</v>
      </c>
      <c r="Z299" s="6">
        <f t="shared" si="88"/>
        <v>0</v>
      </c>
      <c r="AB299" s="5">
        <f t="shared" si="102"/>
        <v>0</v>
      </c>
      <c r="AC299" s="3">
        <f>IF(テーブル502[[#This Row],[レート]]=0,0,$F$7)</f>
        <v>0</v>
      </c>
      <c r="AD299" s="6">
        <f t="shared" si="94"/>
        <v>0</v>
      </c>
      <c r="AE299" s="6">
        <f t="shared" si="95"/>
        <v>0</v>
      </c>
      <c r="AF299" s="81">
        <f>テーブル502[[#This Row],[レート]]*テーブル502[[#This Row],[取引単位]]</f>
        <v>0</v>
      </c>
      <c r="AG299" s="6">
        <f t="shared" si="89"/>
        <v>0</v>
      </c>
      <c r="AI299" s="5">
        <f t="shared" si="103"/>
        <v>0</v>
      </c>
      <c r="AJ299" s="3">
        <f>IF(テーブル503[[#This Row],[レート]]=0,0,$G$7)</f>
        <v>0</v>
      </c>
      <c r="AK299" s="6">
        <f t="shared" si="96"/>
        <v>0</v>
      </c>
      <c r="AL299" s="6">
        <f t="shared" si="97"/>
        <v>0</v>
      </c>
      <c r="AM299" s="81">
        <f>テーブル503[[#This Row],[レート]]*テーブル503[[#This Row],[取引単位]]</f>
        <v>0</v>
      </c>
      <c r="AN299" s="6">
        <f t="shared" si="90"/>
        <v>0</v>
      </c>
      <c r="AP299" s="5">
        <f t="shared" si="104"/>
        <v>0</v>
      </c>
      <c r="AQ299" s="3">
        <f>IF(テーブル504[[#This Row],[レート]]=0,0,$H$7)</f>
        <v>0</v>
      </c>
      <c r="AR299" s="6">
        <f t="shared" si="98"/>
        <v>0</v>
      </c>
      <c r="AS299" s="6">
        <f t="shared" si="99"/>
        <v>0</v>
      </c>
      <c r="AT299" s="81">
        <f>テーブル504[[#This Row],[レート]]*テーブル504[[#This Row],[取引単位]]</f>
        <v>0</v>
      </c>
      <c r="AU299" s="6">
        <f t="shared" si="91"/>
        <v>0</v>
      </c>
      <c r="AW299" s="5">
        <f t="shared" si="105"/>
        <v>0</v>
      </c>
      <c r="AX299" s="3">
        <f>IF(テーブル505[[#This Row],[レート]]=0,0,$I$7)</f>
        <v>0</v>
      </c>
      <c r="AY299" s="6">
        <f t="shared" si="100"/>
        <v>0</v>
      </c>
      <c r="AZ299" s="6">
        <f t="shared" si="101"/>
        <v>0</v>
      </c>
      <c r="BA299" s="81">
        <f>テーブル505[[#This Row],[レート]]*テーブル505[[#This Row],[取引単位]]</f>
        <v>0</v>
      </c>
      <c r="BB299" s="6">
        <f t="shared" si="92"/>
        <v>0</v>
      </c>
    </row>
    <row r="300" spans="21:54" x14ac:dyDescent="0.3">
      <c r="U300" s="5">
        <f t="shared" si="93"/>
        <v>0</v>
      </c>
      <c r="V300" s="3">
        <f>IF(テーブル501[[#This Row],[レート]]=0,0,$E$7)</f>
        <v>0</v>
      </c>
      <c r="W300" s="6">
        <f t="shared" si="86"/>
        <v>0</v>
      </c>
      <c r="X300" s="6">
        <f t="shared" si="87"/>
        <v>0</v>
      </c>
      <c r="Y300" s="81">
        <f>テーブル501[[#This Row],[レート]]*テーブル501[[#This Row],[取引単位]]</f>
        <v>0</v>
      </c>
      <c r="Z300" s="6">
        <f t="shared" si="88"/>
        <v>0</v>
      </c>
      <c r="AB300" s="5">
        <f t="shared" si="102"/>
        <v>0</v>
      </c>
      <c r="AC300" s="3">
        <f>IF(テーブル502[[#This Row],[レート]]=0,0,$F$7)</f>
        <v>0</v>
      </c>
      <c r="AD300" s="6">
        <f t="shared" si="94"/>
        <v>0</v>
      </c>
      <c r="AE300" s="6">
        <f t="shared" si="95"/>
        <v>0</v>
      </c>
      <c r="AF300" s="81">
        <f>テーブル502[[#This Row],[レート]]*テーブル502[[#This Row],[取引単位]]</f>
        <v>0</v>
      </c>
      <c r="AG300" s="6">
        <f t="shared" si="89"/>
        <v>0</v>
      </c>
      <c r="AI300" s="5">
        <f t="shared" si="103"/>
        <v>0</v>
      </c>
      <c r="AJ300" s="3">
        <f>IF(テーブル503[[#This Row],[レート]]=0,0,$G$7)</f>
        <v>0</v>
      </c>
      <c r="AK300" s="6">
        <f t="shared" si="96"/>
        <v>0</v>
      </c>
      <c r="AL300" s="6">
        <f t="shared" si="97"/>
        <v>0</v>
      </c>
      <c r="AM300" s="81">
        <f>テーブル503[[#This Row],[レート]]*テーブル503[[#This Row],[取引単位]]</f>
        <v>0</v>
      </c>
      <c r="AN300" s="6">
        <f t="shared" si="90"/>
        <v>0</v>
      </c>
      <c r="AP300" s="5">
        <f t="shared" si="104"/>
        <v>0</v>
      </c>
      <c r="AQ300" s="3">
        <f>IF(テーブル504[[#This Row],[レート]]=0,0,$H$7)</f>
        <v>0</v>
      </c>
      <c r="AR300" s="6">
        <f t="shared" si="98"/>
        <v>0</v>
      </c>
      <c r="AS300" s="6">
        <f t="shared" si="99"/>
        <v>0</v>
      </c>
      <c r="AT300" s="81">
        <f>テーブル504[[#This Row],[レート]]*テーブル504[[#This Row],[取引単位]]</f>
        <v>0</v>
      </c>
      <c r="AU300" s="6">
        <f t="shared" si="91"/>
        <v>0</v>
      </c>
      <c r="AW300" s="5">
        <f t="shared" si="105"/>
        <v>0</v>
      </c>
      <c r="AX300" s="3">
        <f>IF(テーブル505[[#This Row],[レート]]=0,0,$I$7)</f>
        <v>0</v>
      </c>
      <c r="AY300" s="6">
        <f t="shared" si="100"/>
        <v>0</v>
      </c>
      <c r="AZ300" s="6">
        <f t="shared" si="101"/>
        <v>0</v>
      </c>
      <c r="BA300" s="81">
        <f>テーブル505[[#This Row],[レート]]*テーブル505[[#This Row],[取引単位]]</f>
        <v>0</v>
      </c>
      <c r="BB300" s="6">
        <f t="shared" si="92"/>
        <v>0</v>
      </c>
    </row>
    <row r="301" spans="21:54" x14ac:dyDescent="0.3">
      <c r="U301" s="5">
        <f t="shared" si="93"/>
        <v>0</v>
      </c>
      <c r="V301" s="3">
        <f>IF(テーブル501[[#This Row],[レート]]=0,0,$E$7)</f>
        <v>0</v>
      </c>
      <c r="W301" s="6">
        <f t="shared" si="86"/>
        <v>0</v>
      </c>
      <c r="X301" s="6">
        <f t="shared" si="87"/>
        <v>0</v>
      </c>
      <c r="Y301" s="81">
        <f>テーブル501[[#This Row],[レート]]*テーブル501[[#This Row],[取引単位]]</f>
        <v>0</v>
      </c>
      <c r="Z301" s="6">
        <f t="shared" si="88"/>
        <v>0</v>
      </c>
      <c r="AB301" s="5">
        <f t="shared" si="102"/>
        <v>0</v>
      </c>
      <c r="AC301" s="3">
        <f>IF(テーブル502[[#This Row],[レート]]=0,0,$F$7)</f>
        <v>0</v>
      </c>
      <c r="AD301" s="6">
        <f t="shared" si="94"/>
        <v>0</v>
      </c>
      <c r="AE301" s="6">
        <f t="shared" si="95"/>
        <v>0</v>
      </c>
      <c r="AF301" s="81">
        <f>テーブル502[[#This Row],[レート]]*テーブル502[[#This Row],[取引単位]]</f>
        <v>0</v>
      </c>
      <c r="AG301" s="6">
        <f t="shared" si="89"/>
        <v>0</v>
      </c>
      <c r="AI301" s="5">
        <f t="shared" si="103"/>
        <v>0</v>
      </c>
      <c r="AJ301" s="3">
        <f>IF(テーブル503[[#This Row],[レート]]=0,0,$G$7)</f>
        <v>0</v>
      </c>
      <c r="AK301" s="6">
        <f t="shared" si="96"/>
        <v>0</v>
      </c>
      <c r="AL301" s="6">
        <f t="shared" si="97"/>
        <v>0</v>
      </c>
      <c r="AM301" s="81">
        <f>テーブル503[[#This Row],[レート]]*テーブル503[[#This Row],[取引単位]]</f>
        <v>0</v>
      </c>
      <c r="AN301" s="6">
        <f t="shared" si="90"/>
        <v>0</v>
      </c>
      <c r="AP301" s="5">
        <f t="shared" si="104"/>
        <v>0</v>
      </c>
      <c r="AQ301" s="3">
        <f>IF(テーブル504[[#This Row],[レート]]=0,0,$H$7)</f>
        <v>0</v>
      </c>
      <c r="AR301" s="6">
        <f t="shared" si="98"/>
        <v>0</v>
      </c>
      <c r="AS301" s="6">
        <f t="shared" si="99"/>
        <v>0</v>
      </c>
      <c r="AT301" s="81">
        <f>テーブル504[[#This Row],[レート]]*テーブル504[[#This Row],[取引単位]]</f>
        <v>0</v>
      </c>
      <c r="AU301" s="6">
        <f t="shared" si="91"/>
        <v>0</v>
      </c>
      <c r="AW301" s="5">
        <f t="shared" si="105"/>
        <v>0</v>
      </c>
      <c r="AX301" s="3">
        <f>IF(テーブル505[[#This Row],[レート]]=0,0,$I$7)</f>
        <v>0</v>
      </c>
      <c r="AY301" s="6">
        <f t="shared" si="100"/>
        <v>0</v>
      </c>
      <c r="AZ301" s="6">
        <f t="shared" si="101"/>
        <v>0</v>
      </c>
      <c r="BA301" s="81">
        <f>テーブル505[[#This Row],[レート]]*テーブル505[[#This Row],[取引単位]]</f>
        <v>0</v>
      </c>
      <c r="BB301" s="6">
        <f t="shared" si="92"/>
        <v>0</v>
      </c>
    </row>
    <row r="302" spans="21:54" x14ac:dyDescent="0.3">
      <c r="U302" s="5">
        <f t="shared" si="93"/>
        <v>0</v>
      </c>
      <c r="V302" s="3">
        <f>IF(テーブル501[[#This Row],[レート]]=0,0,$E$7)</f>
        <v>0</v>
      </c>
      <c r="W302" s="6">
        <f t="shared" si="86"/>
        <v>0</v>
      </c>
      <c r="X302" s="6">
        <f t="shared" si="87"/>
        <v>0</v>
      </c>
      <c r="Y302" s="81">
        <f>テーブル501[[#This Row],[レート]]*テーブル501[[#This Row],[取引単位]]</f>
        <v>0</v>
      </c>
      <c r="Z302" s="6">
        <f t="shared" si="88"/>
        <v>0</v>
      </c>
      <c r="AB302" s="5">
        <f t="shared" si="102"/>
        <v>0</v>
      </c>
      <c r="AC302" s="3">
        <f>IF(テーブル502[[#This Row],[レート]]=0,0,$F$7)</f>
        <v>0</v>
      </c>
      <c r="AD302" s="6">
        <f t="shared" si="94"/>
        <v>0</v>
      </c>
      <c r="AE302" s="6">
        <f t="shared" si="95"/>
        <v>0</v>
      </c>
      <c r="AF302" s="81">
        <f>テーブル502[[#This Row],[レート]]*テーブル502[[#This Row],[取引単位]]</f>
        <v>0</v>
      </c>
      <c r="AG302" s="6">
        <f t="shared" si="89"/>
        <v>0</v>
      </c>
      <c r="AI302" s="5">
        <f t="shared" si="103"/>
        <v>0</v>
      </c>
      <c r="AJ302" s="3">
        <f>IF(テーブル503[[#This Row],[レート]]=0,0,$G$7)</f>
        <v>0</v>
      </c>
      <c r="AK302" s="6">
        <f t="shared" si="96"/>
        <v>0</v>
      </c>
      <c r="AL302" s="6">
        <f t="shared" si="97"/>
        <v>0</v>
      </c>
      <c r="AM302" s="81">
        <f>テーブル503[[#This Row],[レート]]*テーブル503[[#This Row],[取引単位]]</f>
        <v>0</v>
      </c>
      <c r="AN302" s="6">
        <f t="shared" si="90"/>
        <v>0</v>
      </c>
      <c r="AP302" s="5">
        <f t="shared" si="104"/>
        <v>0</v>
      </c>
      <c r="AQ302" s="3">
        <f>IF(テーブル504[[#This Row],[レート]]=0,0,$H$7)</f>
        <v>0</v>
      </c>
      <c r="AR302" s="6">
        <f t="shared" si="98"/>
        <v>0</v>
      </c>
      <c r="AS302" s="6">
        <f t="shared" si="99"/>
        <v>0</v>
      </c>
      <c r="AT302" s="81">
        <f>テーブル504[[#This Row],[レート]]*テーブル504[[#This Row],[取引単位]]</f>
        <v>0</v>
      </c>
      <c r="AU302" s="6">
        <f t="shared" si="91"/>
        <v>0</v>
      </c>
      <c r="AW302" s="5">
        <f t="shared" si="105"/>
        <v>0</v>
      </c>
      <c r="AX302" s="3">
        <f>IF(テーブル505[[#This Row],[レート]]=0,0,$I$7)</f>
        <v>0</v>
      </c>
      <c r="AY302" s="6">
        <f t="shared" si="100"/>
        <v>0</v>
      </c>
      <c r="AZ302" s="6">
        <f t="shared" si="101"/>
        <v>0</v>
      </c>
      <c r="BA302" s="81">
        <f>テーブル505[[#This Row],[レート]]*テーブル505[[#This Row],[取引単位]]</f>
        <v>0</v>
      </c>
      <c r="BB302" s="6">
        <f t="shared" si="92"/>
        <v>0</v>
      </c>
    </row>
    <row r="303" spans="21:54" x14ac:dyDescent="0.3">
      <c r="U303" s="5">
        <f t="shared" si="93"/>
        <v>0</v>
      </c>
      <c r="V303" s="3">
        <f>IF(テーブル501[[#This Row],[レート]]=0,0,$E$7)</f>
        <v>0</v>
      </c>
      <c r="W303" s="6">
        <f t="shared" si="86"/>
        <v>0</v>
      </c>
      <c r="X303" s="6">
        <f t="shared" si="87"/>
        <v>0</v>
      </c>
      <c r="Y303" s="81">
        <f>テーブル501[[#This Row],[レート]]*テーブル501[[#This Row],[取引単位]]</f>
        <v>0</v>
      </c>
      <c r="Z303" s="6">
        <f t="shared" si="88"/>
        <v>0</v>
      </c>
      <c r="AB303" s="5">
        <f t="shared" si="102"/>
        <v>0</v>
      </c>
      <c r="AC303" s="3">
        <f>IF(テーブル502[[#This Row],[レート]]=0,0,$F$7)</f>
        <v>0</v>
      </c>
      <c r="AD303" s="6">
        <f t="shared" si="94"/>
        <v>0</v>
      </c>
      <c r="AE303" s="6">
        <f t="shared" si="95"/>
        <v>0</v>
      </c>
      <c r="AF303" s="81">
        <f>テーブル502[[#This Row],[レート]]*テーブル502[[#This Row],[取引単位]]</f>
        <v>0</v>
      </c>
      <c r="AG303" s="6">
        <f t="shared" si="89"/>
        <v>0</v>
      </c>
      <c r="AI303" s="5">
        <f t="shared" si="103"/>
        <v>0</v>
      </c>
      <c r="AJ303" s="3">
        <f>IF(テーブル503[[#This Row],[レート]]=0,0,$G$7)</f>
        <v>0</v>
      </c>
      <c r="AK303" s="6">
        <f t="shared" si="96"/>
        <v>0</v>
      </c>
      <c r="AL303" s="6">
        <f t="shared" si="97"/>
        <v>0</v>
      </c>
      <c r="AM303" s="81">
        <f>テーブル503[[#This Row],[レート]]*テーブル503[[#This Row],[取引単位]]</f>
        <v>0</v>
      </c>
      <c r="AN303" s="6">
        <f t="shared" si="90"/>
        <v>0</v>
      </c>
      <c r="AP303" s="5">
        <f t="shared" si="104"/>
        <v>0</v>
      </c>
      <c r="AQ303" s="3">
        <f>IF(テーブル504[[#This Row],[レート]]=0,0,$H$7)</f>
        <v>0</v>
      </c>
      <c r="AR303" s="6">
        <f t="shared" si="98"/>
        <v>0</v>
      </c>
      <c r="AS303" s="6">
        <f t="shared" si="99"/>
        <v>0</v>
      </c>
      <c r="AT303" s="81">
        <f>テーブル504[[#This Row],[レート]]*テーブル504[[#This Row],[取引単位]]</f>
        <v>0</v>
      </c>
      <c r="AU303" s="6">
        <f t="shared" si="91"/>
        <v>0</v>
      </c>
      <c r="AW303" s="5">
        <f t="shared" si="105"/>
        <v>0</v>
      </c>
      <c r="AX303" s="3">
        <f>IF(テーブル505[[#This Row],[レート]]=0,0,$I$7)</f>
        <v>0</v>
      </c>
      <c r="AY303" s="6">
        <f t="shared" si="100"/>
        <v>0</v>
      </c>
      <c r="AZ303" s="6">
        <f t="shared" si="101"/>
        <v>0</v>
      </c>
      <c r="BA303" s="81">
        <f>テーブル505[[#This Row],[レート]]*テーブル505[[#This Row],[取引単位]]</f>
        <v>0</v>
      </c>
      <c r="BB303" s="6">
        <f t="shared" si="92"/>
        <v>0</v>
      </c>
    </row>
    <row r="304" spans="21:54" x14ac:dyDescent="0.3">
      <c r="U304" s="5">
        <f t="shared" si="93"/>
        <v>0</v>
      </c>
      <c r="V304" s="3">
        <f>IF(テーブル501[[#This Row],[レート]]=0,0,$E$7)</f>
        <v>0</v>
      </c>
      <c r="W304" s="6">
        <f t="shared" si="86"/>
        <v>0</v>
      </c>
      <c r="X304" s="6">
        <f t="shared" si="87"/>
        <v>0</v>
      </c>
      <c r="Y304" s="81">
        <f>テーブル501[[#This Row],[レート]]*テーブル501[[#This Row],[取引単位]]</f>
        <v>0</v>
      </c>
      <c r="Z304" s="6">
        <f t="shared" si="88"/>
        <v>0</v>
      </c>
      <c r="AB304" s="5">
        <f t="shared" si="102"/>
        <v>0</v>
      </c>
      <c r="AC304" s="3">
        <f>IF(テーブル502[[#This Row],[レート]]=0,0,$F$7)</f>
        <v>0</v>
      </c>
      <c r="AD304" s="6">
        <f t="shared" si="94"/>
        <v>0</v>
      </c>
      <c r="AE304" s="6">
        <f t="shared" si="95"/>
        <v>0</v>
      </c>
      <c r="AF304" s="81">
        <f>テーブル502[[#This Row],[レート]]*テーブル502[[#This Row],[取引単位]]</f>
        <v>0</v>
      </c>
      <c r="AG304" s="6">
        <f t="shared" si="89"/>
        <v>0</v>
      </c>
      <c r="AI304" s="5">
        <f t="shared" si="103"/>
        <v>0</v>
      </c>
      <c r="AJ304" s="3">
        <f>IF(テーブル503[[#This Row],[レート]]=0,0,$G$7)</f>
        <v>0</v>
      </c>
      <c r="AK304" s="6">
        <f t="shared" si="96"/>
        <v>0</v>
      </c>
      <c r="AL304" s="6">
        <f t="shared" si="97"/>
        <v>0</v>
      </c>
      <c r="AM304" s="81">
        <f>テーブル503[[#This Row],[レート]]*テーブル503[[#This Row],[取引単位]]</f>
        <v>0</v>
      </c>
      <c r="AN304" s="6">
        <f t="shared" si="90"/>
        <v>0</v>
      </c>
      <c r="AP304" s="5">
        <f t="shared" si="104"/>
        <v>0</v>
      </c>
      <c r="AQ304" s="3">
        <f>IF(テーブル504[[#This Row],[レート]]=0,0,$H$7)</f>
        <v>0</v>
      </c>
      <c r="AR304" s="6">
        <f t="shared" si="98"/>
        <v>0</v>
      </c>
      <c r="AS304" s="6">
        <f t="shared" si="99"/>
        <v>0</v>
      </c>
      <c r="AT304" s="81">
        <f>テーブル504[[#This Row],[レート]]*テーブル504[[#This Row],[取引単位]]</f>
        <v>0</v>
      </c>
      <c r="AU304" s="6">
        <f t="shared" si="91"/>
        <v>0</v>
      </c>
      <c r="AW304" s="5">
        <f t="shared" si="105"/>
        <v>0</v>
      </c>
      <c r="AX304" s="3">
        <f>IF(テーブル505[[#This Row],[レート]]=0,0,$I$7)</f>
        <v>0</v>
      </c>
      <c r="AY304" s="6">
        <f t="shared" si="100"/>
        <v>0</v>
      </c>
      <c r="AZ304" s="6">
        <f t="shared" si="101"/>
        <v>0</v>
      </c>
      <c r="BA304" s="81">
        <f>テーブル505[[#This Row],[レート]]*テーブル505[[#This Row],[取引単位]]</f>
        <v>0</v>
      </c>
      <c r="BB304" s="6">
        <f t="shared" si="92"/>
        <v>0</v>
      </c>
    </row>
    <row r="305" spans="21:54" x14ac:dyDescent="0.3">
      <c r="U305" s="5">
        <f t="shared" si="93"/>
        <v>0</v>
      </c>
      <c r="V305" s="3">
        <f>IF(テーブル501[[#This Row],[レート]]=0,0,$E$7)</f>
        <v>0</v>
      </c>
      <c r="W305" s="6">
        <f t="shared" si="86"/>
        <v>0</v>
      </c>
      <c r="X305" s="6">
        <f t="shared" si="87"/>
        <v>0</v>
      </c>
      <c r="Y305" s="81">
        <f>テーブル501[[#This Row],[レート]]*テーブル501[[#This Row],[取引単位]]</f>
        <v>0</v>
      </c>
      <c r="Z305" s="6">
        <f t="shared" si="88"/>
        <v>0</v>
      </c>
      <c r="AB305" s="5">
        <f t="shared" si="102"/>
        <v>0</v>
      </c>
      <c r="AC305" s="3">
        <f>IF(テーブル502[[#This Row],[レート]]=0,0,$F$7)</f>
        <v>0</v>
      </c>
      <c r="AD305" s="6">
        <f t="shared" si="94"/>
        <v>0</v>
      </c>
      <c r="AE305" s="6">
        <f t="shared" si="95"/>
        <v>0</v>
      </c>
      <c r="AF305" s="81">
        <f>テーブル502[[#This Row],[レート]]*テーブル502[[#This Row],[取引単位]]</f>
        <v>0</v>
      </c>
      <c r="AG305" s="6">
        <f t="shared" si="89"/>
        <v>0</v>
      </c>
      <c r="AI305" s="5">
        <f t="shared" si="103"/>
        <v>0</v>
      </c>
      <c r="AJ305" s="3">
        <f>IF(テーブル503[[#This Row],[レート]]=0,0,$G$7)</f>
        <v>0</v>
      </c>
      <c r="AK305" s="6">
        <f t="shared" si="96"/>
        <v>0</v>
      </c>
      <c r="AL305" s="6">
        <f t="shared" si="97"/>
        <v>0</v>
      </c>
      <c r="AM305" s="81">
        <f>テーブル503[[#This Row],[レート]]*テーブル503[[#This Row],[取引単位]]</f>
        <v>0</v>
      </c>
      <c r="AN305" s="6">
        <f t="shared" si="90"/>
        <v>0</v>
      </c>
      <c r="AP305" s="5">
        <f t="shared" si="104"/>
        <v>0</v>
      </c>
      <c r="AQ305" s="3">
        <f>IF(テーブル504[[#This Row],[レート]]=0,0,$H$7)</f>
        <v>0</v>
      </c>
      <c r="AR305" s="6">
        <f t="shared" si="98"/>
        <v>0</v>
      </c>
      <c r="AS305" s="6">
        <f t="shared" si="99"/>
        <v>0</v>
      </c>
      <c r="AT305" s="81">
        <f>テーブル504[[#This Row],[レート]]*テーブル504[[#This Row],[取引単位]]</f>
        <v>0</v>
      </c>
      <c r="AU305" s="6">
        <f t="shared" si="91"/>
        <v>0</v>
      </c>
      <c r="AW305" s="5">
        <f t="shared" si="105"/>
        <v>0</v>
      </c>
      <c r="AX305" s="3">
        <f>IF(テーブル505[[#This Row],[レート]]=0,0,$I$7)</f>
        <v>0</v>
      </c>
      <c r="AY305" s="6">
        <f t="shared" si="100"/>
        <v>0</v>
      </c>
      <c r="AZ305" s="6">
        <f t="shared" si="101"/>
        <v>0</v>
      </c>
      <c r="BA305" s="81">
        <f>テーブル505[[#This Row],[レート]]*テーブル505[[#This Row],[取引単位]]</f>
        <v>0</v>
      </c>
      <c r="BB305" s="6">
        <f t="shared" si="92"/>
        <v>0</v>
      </c>
    </row>
    <row r="306" spans="21:54" x14ac:dyDescent="0.3">
      <c r="U306" s="5">
        <f t="shared" si="93"/>
        <v>0</v>
      </c>
      <c r="V306" s="3">
        <f>IF(テーブル501[[#This Row],[レート]]=0,0,$E$7)</f>
        <v>0</v>
      </c>
      <c r="W306" s="6">
        <f t="shared" si="86"/>
        <v>0</v>
      </c>
      <c r="X306" s="6">
        <f t="shared" si="87"/>
        <v>0</v>
      </c>
      <c r="Y306" s="81">
        <f>テーブル501[[#This Row],[レート]]*テーブル501[[#This Row],[取引単位]]</f>
        <v>0</v>
      </c>
      <c r="Z306" s="6">
        <f t="shared" si="88"/>
        <v>0</v>
      </c>
      <c r="AB306" s="5">
        <f t="shared" si="102"/>
        <v>0</v>
      </c>
      <c r="AC306" s="3">
        <f>IF(テーブル502[[#This Row],[レート]]=0,0,$F$7)</f>
        <v>0</v>
      </c>
      <c r="AD306" s="6">
        <f t="shared" si="94"/>
        <v>0</v>
      </c>
      <c r="AE306" s="6">
        <f t="shared" si="95"/>
        <v>0</v>
      </c>
      <c r="AF306" s="81">
        <f>テーブル502[[#This Row],[レート]]*テーブル502[[#This Row],[取引単位]]</f>
        <v>0</v>
      </c>
      <c r="AG306" s="6">
        <f t="shared" si="89"/>
        <v>0</v>
      </c>
      <c r="AI306" s="5">
        <f t="shared" si="103"/>
        <v>0</v>
      </c>
      <c r="AJ306" s="3">
        <f>IF(テーブル503[[#This Row],[レート]]=0,0,$G$7)</f>
        <v>0</v>
      </c>
      <c r="AK306" s="6">
        <f t="shared" si="96"/>
        <v>0</v>
      </c>
      <c r="AL306" s="6">
        <f t="shared" si="97"/>
        <v>0</v>
      </c>
      <c r="AM306" s="81">
        <f>テーブル503[[#This Row],[レート]]*テーブル503[[#This Row],[取引単位]]</f>
        <v>0</v>
      </c>
      <c r="AN306" s="6">
        <f t="shared" si="90"/>
        <v>0</v>
      </c>
      <c r="AP306" s="5">
        <f t="shared" si="104"/>
        <v>0</v>
      </c>
      <c r="AQ306" s="3">
        <f>IF(テーブル504[[#This Row],[レート]]=0,0,$H$7)</f>
        <v>0</v>
      </c>
      <c r="AR306" s="6">
        <f t="shared" si="98"/>
        <v>0</v>
      </c>
      <c r="AS306" s="6">
        <f t="shared" si="99"/>
        <v>0</v>
      </c>
      <c r="AT306" s="81">
        <f>テーブル504[[#This Row],[レート]]*テーブル504[[#This Row],[取引単位]]</f>
        <v>0</v>
      </c>
      <c r="AU306" s="6">
        <f t="shared" si="91"/>
        <v>0</v>
      </c>
      <c r="AW306" s="5">
        <f t="shared" si="105"/>
        <v>0</v>
      </c>
      <c r="AX306" s="3">
        <f>IF(テーブル505[[#This Row],[レート]]=0,0,$I$7)</f>
        <v>0</v>
      </c>
      <c r="AY306" s="6">
        <f t="shared" si="100"/>
        <v>0</v>
      </c>
      <c r="AZ306" s="6">
        <f t="shared" si="101"/>
        <v>0</v>
      </c>
      <c r="BA306" s="81">
        <f>テーブル505[[#This Row],[レート]]*テーブル505[[#This Row],[取引単位]]</f>
        <v>0</v>
      </c>
      <c r="BB306" s="6">
        <f t="shared" si="92"/>
        <v>0</v>
      </c>
    </row>
    <row r="307" spans="21:54" x14ac:dyDescent="0.3">
      <c r="U307" s="5">
        <f t="shared" si="93"/>
        <v>0</v>
      </c>
      <c r="V307" s="3">
        <f>IF(テーブル501[[#This Row],[レート]]=0,0,$E$7)</f>
        <v>0</v>
      </c>
      <c r="W307" s="6">
        <f t="shared" si="86"/>
        <v>0</v>
      </c>
      <c r="X307" s="6">
        <f t="shared" si="87"/>
        <v>0</v>
      </c>
      <c r="Y307" s="81">
        <f>テーブル501[[#This Row],[レート]]*テーブル501[[#This Row],[取引単位]]</f>
        <v>0</v>
      </c>
      <c r="Z307" s="6">
        <f t="shared" si="88"/>
        <v>0</v>
      </c>
      <c r="AB307" s="5">
        <f t="shared" si="102"/>
        <v>0</v>
      </c>
      <c r="AC307" s="3">
        <f>IF(テーブル502[[#This Row],[レート]]=0,0,$F$7)</f>
        <v>0</v>
      </c>
      <c r="AD307" s="6">
        <f t="shared" si="94"/>
        <v>0</v>
      </c>
      <c r="AE307" s="6">
        <f t="shared" si="95"/>
        <v>0</v>
      </c>
      <c r="AF307" s="81">
        <f>テーブル502[[#This Row],[レート]]*テーブル502[[#This Row],[取引単位]]</f>
        <v>0</v>
      </c>
      <c r="AG307" s="6">
        <f t="shared" si="89"/>
        <v>0</v>
      </c>
      <c r="AI307" s="5">
        <f t="shared" si="103"/>
        <v>0</v>
      </c>
      <c r="AJ307" s="3">
        <f>IF(テーブル503[[#This Row],[レート]]=0,0,$G$7)</f>
        <v>0</v>
      </c>
      <c r="AK307" s="6">
        <f t="shared" si="96"/>
        <v>0</v>
      </c>
      <c r="AL307" s="6">
        <f t="shared" si="97"/>
        <v>0</v>
      </c>
      <c r="AM307" s="81">
        <f>テーブル503[[#This Row],[レート]]*テーブル503[[#This Row],[取引単位]]</f>
        <v>0</v>
      </c>
      <c r="AN307" s="6">
        <f t="shared" si="90"/>
        <v>0</v>
      </c>
      <c r="AP307" s="5">
        <f t="shared" si="104"/>
        <v>0</v>
      </c>
      <c r="AQ307" s="3">
        <f>IF(テーブル504[[#This Row],[レート]]=0,0,$H$7)</f>
        <v>0</v>
      </c>
      <c r="AR307" s="6">
        <f t="shared" si="98"/>
        <v>0</v>
      </c>
      <c r="AS307" s="6">
        <f t="shared" si="99"/>
        <v>0</v>
      </c>
      <c r="AT307" s="81">
        <f>テーブル504[[#This Row],[レート]]*テーブル504[[#This Row],[取引単位]]</f>
        <v>0</v>
      </c>
      <c r="AU307" s="6">
        <f t="shared" si="91"/>
        <v>0</v>
      </c>
      <c r="AW307" s="5">
        <f t="shared" si="105"/>
        <v>0</v>
      </c>
      <c r="AX307" s="3">
        <f>IF(テーブル505[[#This Row],[レート]]=0,0,$I$7)</f>
        <v>0</v>
      </c>
      <c r="AY307" s="6">
        <f t="shared" si="100"/>
        <v>0</v>
      </c>
      <c r="AZ307" s="6">
        <f t="shared" si="101"/>
        <v>0</v>
      </c>
      <c r="BA307" s="81">
        <f>テーブル505[[#This Row],[レート]]*テーブル505[[#This Row],[取引単位]]</f>
        <v>0</v>
      </c>
      <c r="BB307" s="6">
        <f t="shared" si="92"/>
        <v>0</v>
      </c>
    </row>
    <row r="308" spans="21:54" x14ac:dyDescent="0.3">
      <c r="U308" s="5">
        <f t="shared" si="93"/>
        <v>0</v>
      </c>
      <c r="V308" s="3">
        <f>IF(テーブル501[[#This Row],[レート]]=0,0,$E$7)</f>
        <v>0</v>
      </c>
      <c r="W308" s="6">
        <f t="shared" si="86"/>
        <v>0</v>
      </c>
      <c r="X308" s="6">
        <f t="shared" si="87"/>
        <v>0</v>
      </c>
      <c r="Y308" s="81">
        <f>テーブル501[[#This Row],[レート]]*テーブル501[[#This Row],[取引単位]]</f>
        <v>0</v>
      </c>
      <c r="Z308" s="6">
        <f t="shared" si="88"/>
        <v>0</v>
      </c>
      <c r="AB308" s="5">
        <f t="shared" si="102"/>
        <v>0</v>
      </c>
      <c r="AC308" s="3">
        <f>IF(テーブル502[[#This Row],[レート]]=0,0,$F$7)</f>
        <v>0</v>
      </c>
      <c r="AD308" s="6">
        <f t="shared" si="94"/>
        <v>0</v>
      </c>
      <c r="AE308" s="6">
        <f t="shared" si="95"/>
        <v>0</v>
      </c>
      <c r="AF308" s="81">
        <f>テーブル502[[#This Row],[レート]]*テーブル502[[#This Row],[取引単位]]</f>
        <v>0</v>
      </c>
      <c r="AG308" s="6">
        <f t="shared" si="89"/>
        <v>0</v>
      </c>
      <c r="AI308" s="5">
        <f t="shared" si="103"/>
        <v>0</v>
      </c>
      <c r="AJ308" s="3">
        <f>IF(テーブル503[[#This Row],[レート]]=0,0,$G$7)</f>
        <v>0</v>
      </c>
      <c r="AK308" s="6">
        <f t="shared" si="96"/>
        <v>0</v>
      </c>
      <c r="AL308" s="6">
        <f t="shared" si="97"/>
        <v>0</v>
      </c>
      <c r="AM308" s="81">
        <f>テーブル503[[#This Row],[レート]]*テーブル503[[#This Row],[取引単位]]</f>
        <v>0</v>
      </c>
      <c r="AN308" s="6">
        <f t="shared" si="90"/>
        <v>0</v>
      </c>
      <c r="AP308" s="5">
        <f t="shared" si="104"/>
        <v>0</v>
      </c>
      <c r="AQ308" s="3">
        <f>IF(テーブル504[[#This Row],[レート]]=0,0,$H$7)</f>
        <v>0</v>
      </c>
      <c r="AR308" s="6">
        <f t="shared" si="98"/>
        <v>0</v>
      </c>
      <c r="AS308" s="6">
        <f t="shared" si="99"/>
        <v>0</v>
      </c>
      <c r="AT308" s="81">
        <f>テーブル504[[#This Row],[レート]]*テーブル504[[#This Row],[取引単位]]</f>
        <v>0</v>
      </c>
      <c r="AU308" s="6">
        <f t="shared" si="91"/>
        <v>0</v>
      </c>
      <c r="AW308" s="5">
        <f t="shared" si="105"/>
        <v>0</v>
      </c>
      <c r="AX308" s="3">
        <f>IF(テーブル505[[#This Row],[レート]]=0,0,$I$7)</f>
        <v>0</v>
      </c>
      <c r="AY308" s="6">
        <f t="shared" si="100"/>
        <v>0</v>
      </c>
      <c r="AZ308" s="6">
        <f t="shared" si="101"/>
        <v>0</v>
      </c>
      <c r="BA308" s="81">
        <f>テーブル505[[#This Row],[レート]]*テーブル505[[#This Row],[取引単位]]</f>
        <v>0</v>
      </c>
      <c r="BB308" s="6">
        <f t="shared" si="92"/>
        <v>0</v>
      </c>
    </row>
    <row r="309" spans="21:54" x14ac:dyDescent="0.3">
      <c r="U309" s="5">
        <f t="shared" si="93"/>
        <v>0</v>
      </c>
      <c r="V309" s="3">
        <f>IF(テーブル501[[#This Row],[レート]]=0,0,$E$7)</f>
        <v>0</v>
      </c>
      <c r="W309" s="6">
        <f t="shared" si="86"/>
        <v>0</v>
      </c>
      <c r="X309" s="6">
        <f t="shared" si="87"/>
        <v>0</v>
      </c>
      <c r="Y309" s="81">
        <f>テーブル501[[#This Row],[レート]]*テーブル501[[#This Row],[取引単位]]</f>
        <v>0</v>
      </c>
      <c r="Z309" s="6">
        <f t="shared" si="88"/>
        <v>0</v>
      </c>
      <c r="AB309" s="5">
        <f t="shared" si="102"/>
        <v>0</v>
      </c>
      <c r="AC309" s="3">
        <f>IF(テーブル502[[#This Row],[レート]]=0,0,$F$7)</f>
        <v>0</v>
      </c>
      <c r="AD309" s="6">
        <f t="shared" si="94"/>
        <v>0</v>
      </c>
      <c r="AE309" s="6">
        <f t="shared" si="95"/>
        <v>0</v>
      </c>
      <c r="AF309" s="81">
        <f>テーブル502[[#This Row],[レート]]*テーブル502[[#This Row],[取引単位]]</f>
        <v>0</v>
      </c>
      <c r="AG309" s="6">
        <f t="shared" si="89"/>
        <v>0</v>
      </c>
      <c r="AI309" s="5">
        <f t="shared" si="103"/>
        <v>0</v>
      </c>
      <c r="AJ309" s="3">
        <f>IF(テーブル503[[#This Row],[レート]]=0,0,$G$7)</f>
        <v>0</v>
      </c>
      <c r="AK309" s="6">
        <f t="shared" si="96"/>
        <v>0</v>
      </c>
      <c r="AL309" s="6">
        <f t="shared" si="97"/>
        <v>0</v>
      </c>
      <c r="AM309" s="81">
        <f>テーブル503[[#This Row],[レート]]*テーブル503[[#This Row],[取引単位]]</f>
        <v>0</v>
      </c>
      <c r="AN309" s="6">
        <f t="shared" si="90"/>
        <v>0</v>
      </c>
      <c r="AP309" s="5">
        <f t="shared" si="104"/>
        <v>0</v>
      </c>
      <c r="AQ309" s="3">
        <f>IF(テーブル504[[#This Row],[レート]]=0,0,$H$7)</f>
        <v>0</v>
      </c>
      <c r="AR309" s="6">
        <f t="shared" si="98"/>
        <v>0</v>
      </c>
      <c r="AS309" s="6">
        <f t="shared" si="99"/>
        <v>0</v>
      </c>
      <c r="AT309" s="81">
        <f>テーブル504[[#This Row],[レート]]*テーブル504[[#This Row],[取引単位]]</f>
        <v>0</v>
      </c>
      <c r="AU309" s="6">
        <f t="shared" si="91"/>
        <v>0</v>
      </c>
      <c r="AW309" s="5">
        <f t="shared" si="105"/>
        <v>0</v>
      </c>
      <c r="AX309" s="3">
        <f>IF(テーブル505[[#This Row],[レート]]=0,0,$I$7)</f>
        <v>0</v>
      </c>
      <c r="AY309" s="6">
        <f t="shared" si="100"/>
        <v>0</v>
      </c>
      <c r="AZ309" s="6">
        <f t="shared" si="101"/>
        <v>0</v>
      </c>
      <c r="BA309" s="81">
        <f>テーブル505[[#This Row],[レート]]*テーブル505[[#This Row],[取引単位]]</f>
        <v>0</v>
      </c>
      <c r="BB309" s="6">
        <f t="shared" si="92"/>
        <v>0</v>
      </c>
    </row>
    <row r="310" spans="21:54" x14ac:dyDescent="0.3">
      <c r="U310" s="5">
        <f t="shared" si="93"/>
        <v>0</v>
      </c>
      <c r="V310" s="3">
        <f>IF(テーブル501[[#This Row],[レート]]=0,0,$E$7)</f>
        <v>0</v>
      </c>
      <c r="W310" s="6">
        <f t="shared" si="86"/>
        <v>0</v>
      </c>
      <c r="X310" s="6">
        <f t="shared" si="87"/>
        <v>0</v>
      </c>
      <c r="Y310" s="81">
        <f>テーブル501[[#This Row],[レート]]*テーブル501[[#This Row],[取引単位]]</f>
        <v>0</v>
      </c>
      <c r="Z310" s="6">
        <f t="shared" si="88"/>
        <v>0</v>
      </c>
      <c r="AB310" s="5">
        <f t="shared" si="102"/>
        <v>0</v>
      </c>
      <c r="AC310" s="3">
        <f>IF(テーブル502[[#This Row],[レート]]=0,0,$F$7)</f>
        <v>0</v>
      </c>
      <c r="AD310" s="6">
        <f t="shared" si="94"/>
        <v>0</v>
      </c>
      <c r="AE310" s="6">
        <f t="shared" si="95"/>
        <v>0</v>
      </c>
      <c r="AF310" s="81">
        <f>テーブル502[[#This Row],[レート]]*テーブル502[[#This Row],[取引単位]]</f>
        <v>0</v>
      </c>
      <c r="AG310" s="6">
        <f t="shared" si="89"/>
        <v>0</v>
      </c>
      <c r="AI310" s="5">
        <f t="shared" si="103"/>
        <v>0</v>
      </c>
      <c r="AJ310" s="3">
        <f>IF(テーブル503[[#This Row],[レート]]=0,0,$G$7)</f>
        <v>0</v>
      </c>
      <c r="AK310" s="6">
        <f t="shared" si="96"/>
        <v>0</v>
      </c>
      <c r="AL310" s="6">
        <f t="shared" si="97"/>
        <v>0</v>
      </c>
      <c r="AM310" s="81">
        <f>テーブル503[[#This Row],[レート]]*テーブル503[[#This Row],[取引単位]]</f>
        <v>0</v>
      </c>
      <c r="AN310" s="6">
        <f t="shared" si="90"/>
        <v>0</v>
      </c>
      <c r="AP310" s="5">
        <f t="shared" si="104"/>
        <v>0</v>
      </c>
      <c r="AQ310" s="3">
        <f>IF(テーブル504[[#This Row],[レート]]=0,0,$H$7)</f>
        <v>0</v>
      </c>
      <c r="AR310" s="6">
        <f t="shared" si="98"/>
        <v>0</v>
      </c>
      <c r="AS310" s="6">
        <f t="shared" si="99"/>
        <v>0</v>
      </c>
      <c r="AT310" s="81">
        <f>テーブル504[[#This Row],[レート]]*テーブル504[[#This Row],[取引単位]]</f>
        <v>0</v>
      </c>
      <c r="AU310" s="6">
        <f t="shared" si="91"/>
        <v>0</v>
      </c>
      <c r="AW310" s="5">
        <f t="shared" si="105"/>
        <v>0</v>
      </c>
      <c r="AX310" s="3">
        <f>IF(テーブル505[[#This Row],[レート]]=0,0,$I$7)</f>
        <v>0</v>
      </c>
      <c r="AY310" s="6">
        <f t="shared" si="100"/>
        <v>0</v>
      </c>
      <c r="AZ310" s="6">
        <f t="shared" si="101"/>
        <v>0</v>
      </c>
      <c r="BA310" s="81">
        <f>テーブル505[[#This Row],[レート]]*テーブル505[[#This Row],[取引単位]]</f>
        <v>0</v>
      </c>
      <c r="BB310" s="6">
        <f t="shared" si="92"/>
        <v>0</v>
      </c>
    </row>
    <row r="311" spans="21:54" x14ac:dyDescent="0.3">
      <c r="U311" s="5">
        <f t="shared" si="93"/>
        <v>0</v>
      </c>
      <c r="V311" s="3">
        <f>IF(テーブル501[[#This Row],[レート]]=0,0,$E$7)</f>
        <v>0</v>
      </c>
      <c r="W311" s="6">
        <f t="shared" si="86"/>
        <v>0</v>
      </c>
      <c r="X311" s="6">
        <f t="shared" si="87"/>
        <v>0</v>
      </c>
      <c r="Y311" s="81">
        <f>テーブル501[[#This Row],[レート]]*テーブル501[[#This Row],[取引単位]]</f>
        <v>0</v>
      </c>
      <c r="Z311" s="6">
        <f t="shared" si="88"/>
        <v>0</v>
      </c>
      <c r="AB311" s="5">
        <f t="shared" si="102"/>
        <v>0</v>
      </c>
      <c r="AC311" s="3">
        <f>IF(テーブル502[[#This Row],[レート]]=0,0,$F$7)</f>
        <v>0</v>
      </c>
      <c r="AD311" s="6">
        <f t="shared" si="94"/>
        <v>0</v>
      </c>
      <c r="AE311" s="6">
        <f t="shared" si="95"/>
        <v>0</v>
      </c>
      <c r="AF311" s="81">
        <f>テーブル502[[#This Row],[レート]]*テーブル502[[#This Row],[取引単位]]</f>
        <v>0</v>
      </c>
      <c r="AG311" s="6">
        <f t="shared" si="89"/>
        <v>0</v>
      </c>
      <c r="AI311" s="5">
        <f t="shared" si="103"/>
        <v>0</v>
      </c>
      <c r="AJ311" s="3">
        <f>IF(テーブル503[[#This Row],[レート]]=0,0,$G$7)</f>
        <v>0</v>
      </c>
      <c r="AK311" s="6">
        <f t="shared" si="96"/>
        <v>0</v>
      </c>
      <c r="AL311" s="6">
        <f t="shared" si="97"/>
        <v>0</v>
      </c>
      <c r="AM311" s="81">
        <f>テーブル503[[#This Row],[レート]]*テーブル503[[#This Row],[取引単位]]</f>
        <v>0</v>
      </c>
      <c r="AN311" s="6">
        <f t="shared" si="90"/>
        <v>0</v>
      </c>
      <c r="AP311" s="5">
        <f t="shared" si="104"/>
        <v>0</v>
      </c>
      <c r="AQ311" s="3">
        <f>IF(テーブル504[[#This Row],[レート]]=0,0,$H$7)</f>
        <v>0</v>
      </c>
      <c r="AR311" s="6">
        <f t="shared" si="98"/>
        <v>0</v>
      </c>
      <c r="AS311" s="6">
        <f t="shared" si="99"/>
        <v>0</v>
      </c>
      <c r="AT311" s="81">
        <f>テーブル504[[#This Row],[レート]]*テーブル504[[#This Row],[取引単位]]</f>
        <v>0</v>
      </c>
      <c r="AU311" s="6">
        <f t="shared" si="91"/>
        <v>0</v>
      </c>
      <c r="AW311" s="5">
        <f t="shared" si="105"/>
        <v>0</v>
      </c>
      <c r="AX311" s="3">
        <f>IF(テーブル505[[#This Row],[レート]]=0,0,$I$7)</f>
        <v>0</v>
      </c>
      <c r="AY311" s="6">
        <f t="shared" si="100"/>
        <v>0</v>
      </c>
      <c r="AZ311" s="6">
        <f t="shared" si="101"/>
        <v>0</v>
      </c>
      <c r="BA311" s="81">
        <f>テーブル505[[#This Row],[レート]]*テーブル505[[#This Row],[取引単位]]</f>
        <v>0</v>
      </c>
      <c r="BB311" s="6">
        <f t="shared" si="92"/>
        <v>0</v>
      </c>
    </row>
    <row r="312" spans="21:54" x14ac:dyDescent="0.3">
      <c r="U312" s="5">
        <f t="shared" si="93"/>
        <v>0</v>
      </c>
      <c r="V312" s="3">
        <f>IF(テーブル501[[#This Row],[レート]]=0,0,$E$7)</f>
        <v>0</v>
      </c>
      <c r="W312" s="6">
        <f t="shared" si="86"/>
        <v>0</v>
      </c>
      <c r="X312" s="6">
        <f t="shared" si="87"/>
        <v>0</v>
      </c>
      <c r="Y312" s="81">
        <f>テーブル501[[#This Row],[レート]]*テーブル501[[#This Row],[取引単位]]</f>
        <v>0</v>
      </c>
      <c r="Z312" s="6">
        <f t="shared" si="88"/>
        <v>0</v>
      </c>
      <c r="AB312" s="5">
        <f t="shared" si="102"/>
        <v>0</v>
      </c>
      <c r="AC312" s="3">
        <f>IF(テーブル502[[#This Row],[レート]]=0,0,$F$7)</f>
        <v>0</v>
      </c>
      <c r="AD312" s="6">
        <f t="shared" si="94"/>
        <v>0</v>
      </c>
      <c r="AE312" s="6">
        <f t="shared" si="95"/>
        <v>0</v>
      </c>
      <c r="AF312" s="81">
        <f>テーブル502[[#This Row],[レート]]*テーブル502[[#This Row],[取引単位]]</f>
        <v>0</v>
      </c>
      <c r="AG312" s="6">
        <f t="shared" si="89"/>
        <v>0</v>
      </c>
      <c r="AI312" s="5">
        <f t="shared" si="103"/>
        <v>0</v>
      </c>
      <c r="AJ312" s="3">
        <f>IF(テーブル503[[#This Row],[レート]]=0,0,$G$7)</f>
        <v>0</v>
      </c>
      <c r="AK312" s="6">
        <f t="shared" si="96"/>
        <v>0</v>
      </c>
      <c r="AL312" s="6">
        <f t="shared" si="97"/>
        <v>0</v>
      </c>
      <c r="AM312" s="81">
        <f>テーブル503[[#This Row],[レート]]*テーブル503[[#This Row],[取引単位]]</f>
        <v>0</v>
      </c>
      <c r="AN312" s="6">
        <f t="shared" si="90"/>
        <v>0</v>
      </c>
      <c r="AP312" s="5">
        <f t="shared" si="104"/>
        <v>0</v>
      </c>
      <c r="AQ312" s="3">
        <f>IF(テーブル504[[#This Row],[レート]]=0,0,$H$7)</f>
        <v>0</v>
      </c>
      <c r="AR312" s="6">
        <f t="shared" si="98"/>
        <v>0</v>
      </c>
      <c r="AS312" s="6">
        <f t="shared" si="99"/>
        <v>0</v>
      </c>
      <c r="AT312" s="81">
        <f>テーブル504[[#This Row],[レート]]*テーブル504[[#This Row],[取引単位]]</f>
        <v>0</v>
      </c>
      <c r="AU312" s="6">
        <f t="shared" si="91"/>
        <v>0</v>
      </c>
      <c r="AW312" s="5">
        <f t="shared" si="105"/>
        <v>0</v>
      </c>
      <c r="AX312" s="3">
        <f>IF(テーブル505[[#This Row],[レート]]=0,0,$I$7)</f>
        <v>0</v>
      </c>
      <c r="AY312" s="6">
        <f t="shared" si="100"/>
        <v>0</v>
      </c>
      <c r="AZ312" s="6">
        <f t="shared" si="101"/>
        <v>0</v>
      </c>
      <c r="BA312" s="81">
        <f>テーブル505[[#This Row],[レート]]*テーブル505[[#This Row],[取引単位]]</f>
        <v>0</v>
      </c>
      <c r="BB312" s="6">
        <f t="shared" si="92"/>
        <v>0</v>
      </c>
    </row>
    <row r="313" spans="21:54" x14ac:dyDescent="0.3">
      <c r="U313" s="5">
        <f t="shared" si="93"/>
        <v>0</v>
      </c>
      <c r="V313" s="3">
        <f>IF(テーブル501[[#This Row],[レート]]=0,0,$E$7)</f>
        <v>0</v>
      </c>
      <c r="W313" s="6">
        <f t="shared" si="86"/>
        <v>0</v>
      </c>
      <c r="X313" s="6">
        <f t="shared" si="87"/>
        <v>0</v>
      </c>
      <c r="Y313" s="81">
        <f>テーブル501[[#This Row],[レート]]*テーブル501[[#This Row],[取引単位]]</f>
        <v>0</v>
      </c>
      <c r="Z313" s="6">
        <f t="shared" si="88"/>
        <v>0</v>
      </c>
      <c r="AB313" s="5">
        <f t="shared" si="102"/>
        <v>0</v>
      </c>
      <c r="AC313" s="3">
        <f>IF(テーブル502[[#This Row],[レート]]=0,0,$F$7)</f>
        <v>0</v>
      </c>
      <c r="AD313" s="6">
        <f t="shared" si="94"/>
        <v>0</v>
      </c>
      <c r="AE313" s="6">
        <f t="shared" si="95"/>
        <v>0</v>
      </c>
      <c r="AF313" s="81">
        <f>テーブル502[[#This Row],[レート]]*テーブル502[[#This Row],[取引単位]]</f>
        <v>0</v>
      </c>
      <c r="AG313" s="6">
        <f t="shared" si="89"/>
        <v>0</v>
      </c>
      <c r="AI313" s="5">
        <f t="shared" si="103"/>
        <v>0</v>
      </c>
      <c r="AJ313" s="3">
        <f>IF(テーブル503[[#This Row],[レート]]=0,0,$G$7)</f>
        <v>0</v>
      </c>
      <c r="AK313" s="6">
        <f t="shared" si="96"/>
        <v>0</v>
      </c>
      <c r="AL313" s="6">
        <f t="shared" si="97"/>
        <v>0</v>
      </c>
      <c r="AM313" s="81">
        <f>テーブル503[[#This Row],[レート]]*テーブル503[[#This Row],[取引単位]]</f>
        <v>0</v>
      </c>
      <c r="AN313" s="6">
        <f t="shared" si="90"/>
        <v>0</v>
      </c>
      <c r="AP313" s="5">
        <f t="shared" si="104"/>
        <v>0</v>
      </c>
      <c r="AQ313" s="3">
        <f>IF(テーブル504[[#This Row],[レート]]=0,0,$H$7)</f>
        <v>0</v>
      </c>
      <c r="AR313" s="6">
        <f t="shared" si="98"/>
        <v>0</v>
      </c>
      <c r="AS313" s="6">
        <f t="shared" si="99"/>
        <v>0</v>
      </c>
      <c r="AT313" s="81">
        <f>テーブル504[[#This Row],[レート]]*テーブル504[[#This Row],[取引単位]]</f>
        <v>0</v>
      </c>
      <c r="AU313" s="6">
        <f t="shared" si="91"/>
        <v>0</v>
      </c>
      <c r="AW313" s="5">
        <f t="shared" si="105"/>
        <v>0</v>
      </c>
      <c r="AX313" s="3">
        <f>IF(テーブル505[[#This Row],[レート]]=0,0,$I$7)</f>
        <v>0</v>
      </c>
      <c r="AY313" s="6">
        <f t="shared" si="100"/>
        <v>0</v>
      </c>
      <c r="AZ313" s="6">
        <f t="shared" si="101"/>
        <v>0</v>
      </c>
      <c r="BA313" s="81">
        <f>テーブル505[[#This Row],[レート]]*テーブル505[[#This Row],[取引単位]]</f>
        <v>0</v>
      </c>
      <c r="BB313" s="6">
        <f t="shared" si="92"/>
        <v>0</v>
      </c>
    </row>
    <row r="314" spans="21:54" x14ac:dyDescent="0.3">
      <c r="U314" s="5">
        <f t="shared" si="93"/>
        <v>0</v>
      </c>
      <c r="V314" s="3">
        <f>IF(テーブル501[[#This Row],[レート]]=0,0,$E$7)</f>
        <v>0</v>
      </c>
      <c r="W314" s="6">
        <f t="shared" si="86"/>
        <v>0</v>
      </c>
      <c r="X314" s="6">
        <f t="shared" si="87"/>
        <v>0</v>
      </c>
      <c r="Y314" s="81">
        <f>テーブル501[[#This Row],[レート]]*テーブル501[[#This Row],[取引単位]]</f>
        <v>0</v>
      </c>
      <c r="Z314" s="6">
        <f t="shared" si="88"/>
        <v>0</v>
      </c>
      <c r="AB314" s="5">
        <f t="shared" si="102"/>
        <v>0</v>
      </c>
      <c r="AC314" s="3">
        <f>IF(テーブル502[[#This Row],[レート]]=0,0,$F$7)</f>
        <v>0</v>
      </c>
      <c r="AD314" s="6">
        <f t="shared" si="94"/>
        <v>0</v>
      </c>
      <c r="AE314" s="6">
        <f t="shared" si="95"/>
        <v>0</v>
      </c>
      <c r="AF314" s="81">
        <f>テーブル502[[#This Row],[レート]]*テーブル502[[#This Row],[取引単位]]</f>
        <v>0</v>
      </c>
      <c r="AG314" s="6">
        <f t="shared" si="89"/>
        <v>0</v>
      </c>
      <c r="AI314" s="5">
        <f t="shared" si="103"/>
        <v>0</v>
      </c>
      <c r="AJ314" s="3">
        <f>IF(テーブル503[[#This Row],[レート]]=0,0,$G$7)</f>
        <v>0</v>
      </c>
      <c r="AK314" s="6">
        <f t="shared" si="96"/>
        <v>0</v>
      </c>
      <c r="AL314" s="6">
        <f t="shared" si="97"/>
        <v>0</v>
      </c>
      <c r="AM314" s="81">
        <f>テーブル503[[#This Row],[レート]]*テーブル503[[#This Row],[取引単位]]</f>
        <v>0</v>
      </c>
      <c r="AN314" s="6">
        <f t="shared" si="90"/>
        <v>0</v>
      </c>
      <c r="AP314" s="5">
        <f t="shared" si="104"/>
        <v>0</v>
      </c>
      <c r="AQ314" s="3">
        <f>IF(テーブル504[[#This Row],[レート]]=0,0,$H$7)</f>
        <v>0</v>
      </c>
      <c r="AR314" s="6">
        <f t="shared" si="98"/>
        <v>0</v>
      </c>
      <c r="AS314" s="6">
        <f t="shared" si="99"/>
        <v>0</v>
      </c>
      <c r="AT314" s="81">
        <f>テーブル504[[#This Row],[レート]]*テーブル504[[#This Row],[取引単位]]</f>
        <v>0</v>
      </c>
      <c r="AU314" s="6">
        <f t="shared" si="91"/>
        <v>0</v>
      </c>
      <c r="AW314" s="5">
        <f t="shared" si="105"/>
        <v>0</v>
      </c>
      <c r="AX314" s="3">
        <f>IF(テーブル505[[#This Row],[レート]]=0,0,$I$7)</f>
        <v>0</v>
      </c>
      <c r="AY314" s="6">
        <f t="shared" si="100"/>
        <v>0</v>
      </c>
      <c r="AZ314" s="6">
        <f t="shared" si="101"/>
        <v>0</v>
      </c>
      <c r="BA314" s="81">
        <f>テーブル505[[#This Row],[レート]]*テーブル505[[#This Row],[取引単位]]</f>
        <v>0</v>
      </c>
      <c r="BB314" s="6">
        <f t="shared" si="92"/>
        <v>0</v>
      </c>
    </row>
    <row r="315" spans="21:54" x14ac:dyDescent="0.3">
      <c r="U315" s="5">
        <f t="shared" si="93"/>
        <v>0</v>
      </c>
      <c r="V315" s="3">
        <f>IF(テーブル501[[#This Row],[レート]]=0,0,$E$7)</f>
        <v>0</v>
      </c>
      <c r="W315" s="6">
        <f t="shared" si="86"/>
        <v>0</v>
      </c>
      <c r="X315" s="6">
        <f t="shared" si="87"/>
        <v>0</v>
      </c>
      <c r="Y315" s="81">
        <f>テーブル501[[#This Row],[レート]]*テーブル501[[#This Row],[取引単位]]</f>
        <v>0</v>
      </c>
      <c r="Z315" s="6">
        <f t="shared" si="88"/>
        <v>0</v>
      </c>
      <c r="AB315" s="5">
        <f t="shared" si="102"/>
        <v>0</v>
      </c>
      <c r="AC315" s="3">
        <f>IF(テーブル502[[#This Row],[レート]]=0,0,$F$7)</f>
        <v>0</v>
      </c>
      <c r="AD315" s="6">
        <f t="shared" si="94"/>
        <v>0</v>
      </c>
      <c r="AE315" s="6">
        <f t="shared" si="95"/>
        <v>0</v>
      </c>
      <c r="AF315" s="81">
        <f>テーブル502[[#This Row],[レート]]*テーブル502[[#This Row],[取引単位]]</f>
        <v>0</v>
      </c>
      <c r="AG315" s="6">
        <f t="shared" si="89"/>
        <v>0</v>
      </c>
      <c r="AI315" s="5">
        <f t="shared" si="103"/>
        <v>0</v>
      </c>
      <c r="AJ315" s="3">
        <f>IF(テーブル503[[#This Row],[レート]]=0,0,$G$7)</f>
        <v>0</v>
      </c>
      <c r="AK315" s="6">
        <f t="shared" si="96"/>
        <v>0</v>
      </c>
      <c r="AL315" s="6">
        <f t="shared" si="97"/>
        <v>0</v>
      </c>
      <c r="AM315" s="81">
        <f>テーブル503[[#This Row],[レート]]*テーブル503[[#This Row],[取引単位]]</f>
        <v>0</v>
      </c>
      <c r="AN315" s="6">
        <f t="shared" si="90"/>
        <v>0</v>
      </c>
      <c r="AP315" s="5">
        <f t="shared" si="104"/>
        <v>0</v>
      </c>
      <c r="AQ315" s="3">
        <f>IF(テーブル504[[#This Row],[レート]]=0,0,$H$7)</f>
        <v>0</v>
      </c>
      <c r="AR315" s="6">
        <f t="shared" si="98"/>
        <v>0</v>
      </c>
      <c r="AS315" s="6">
        <f t="shared" si="99"/>
        <v>0</v>
      </c>
      <c r="AT315" s="81">
        <f>テーブル504[[#This Row],[レート]]*テーブル504[[#This Row],[取引単位]]</f>
        <v>0</v>
      </c>
      <c r="AU315" s="6">
        <f t="shared" si="91"/>
        <v>0</v>
      </c>
      <c r="AW315" s="5">
        <f t="shared" si="105"/>
        <v>0</v>
      </c>
      <c r="AX315" s="3">
        <f>IF(テーブル505[[#This Row],[レート]]=0,0,$I$7)</f>
        <v>0</v>
      </c>
      <c r="AY315" s="6">
        <f t="shared" si="100"/>
        <v>0</v>
      </c>
      <c r="AZ315" s="6">
        <f t="shared" si="101"/>
        <v>0</v>
      </c>
      <c r="BA315" s="81">
        <f>テーブル505[[#This Row],[レート]]*テーブル505[[#This Row],[取引単位]]</f>
        <v>0</v>
      </c>
      <c r="BB315" s="6">
        <f t="shared" si="92"/>
        <v>0</v>
      </c>
    </row>
    <row r="316" spans="21:54" x14ac:dyDescent="0.3">
      <c r="U316" s="5">
        <f t="shared" si="93"/>
        <v>0</v>
      </c>
      <c r="V316" s="3">
        <f>IF(テーブル501[[#This Row],[レート]]=0,0,$E$7)</f>
        <v>0</v>
      </c>
      <c r="W316" s="6">
        <f t="shared" si="86"/>
        <v>0</v>
      </c>
      <c r="X316" s="6">
        <f t="shared" si="87"/>
        <v>0</v>
      </c>
      <c r="Y316" s="81">
        <f>テーブル501[[#This Row],[レート]]*テーブル501[[#This Row],[取引単位]]</f>
        <v>0</v>
      </c>
      <c r="Z316" s="6">
        <f t="shared" si="88"/>
        <v>0</v>
      </c>
      <c r="AB316" s="5">
        <f t="shared" si="102"/>
        <v>0</v>
      </c>
      <c r="AC316" s="3">
        <f>IF(テーブル502[[#This Row],[レート]]=0,0,$F$7)</f>
        <v>0</v>
      </c>
      <c r="AD316" s="6">
        <f t="shared" si="94"/>
        <v>0</v>
      </c>
      <c r="AE316" s="6">
        <f t="shared" si="95"/>
        <v>0</v>
      </c>
      <c r="AF316" s="81">
        <f>テーブル502[[#This Row],[レート]]*テーブル502[[#This Row],[取引単位]]</f>
        <v>0</v>
      </c>
      <c r="AG316" s="6">
        <f t="shared" si="89"/>
        <v>0</v>
      </c>
      <c r="AI316" s="5">
        <f t="shared" si="103"/>
        <v>0</v>
      </c>
      <c r="AJ316" s="3">
        <f>IF(テーブル503[[#This Row],[レート]]=0,0,$G$7)</f>
        <v>0</v>
      </c>
      <c r="AK316" s="6">
        <f t="shared" si="96"/>
        <v>0</v>
      </c>
      <c r="AL316" s="6">
        <f t="shared" si="97"/>
        <v>0</v>
      </c>
      <c r="AM316" s="81">
        <f>テーブル503[[#This Row],[レート]]*テーブル503[[#This Row],[取引単位]]</f>
        <v>0</v>
      </c>
      <c r="AN316" s="6">
        <f t="shared" si="90"/>
        <v>0</v>
      </c>
      <c r="AP316" s="5">
        <f t="shared" si="104"/>
        <v>0</v>
      </c>
      <c r="AQ316" s="3">
        <f>IF(テーブル504[[#This Row],[レート]]=0,0,$H$7)</f>
        <v>0</v>
      </c>
      <c r="AR316" s="6">
        <f t="shared" si="98"/>
        <v>0</v>
      </c>
      <c r="AS316" s="6">
        <f t="shared" si="99"/>
        <v>0</v>
      </c>
      <c r="AT316" s="81">
        <f>テーブル504[[#This Row],[レート]]*テーブル504[[#This Row],[取引単位]]</f>
        <v>0</v>
      </c>
      <c r="AU316" s="6">
        <f t="shared" si="91"/>
        <v>0</v>
      </c>
      <c r="AW316" s="5">
        <f t="shared" si="105"/>
        <v>0</v>
      </c>
      <c r="AX316" s="3">
        <f>IF(テーブル505[[#This Row],[レート]]=0,0,$I$7)</f>
        <v>0</v>
      </c>
      <c r="AY316" s="6">
        <f t="shared" si="100"/>
        <v>0</v>
      </c>
      <c r="AZ316" s="6">
        <f t="shared" si="101"/>
        <v>0</v>
      </c>
      <c r="BA316" s="81">
        <f>テーブル505[[#This Row],[レート]]*テーブル505[[#This Row],[取引単位]]</f>
        <v>0</v>
      </c>
      <c r="BB316" s="6">
        <f t="shared" si="92"/>
        <v>0</v>
      </c>
    </row>
    <row r="317" spans="21:54" x14ac:dyDescent="0.3">
      <c r="U317" s="5">
        <f t="shared" si="93"/>
        <v>0</v>
      </c>
      <c r="V317" s="3">
        <f>IF(テーブル501[[#This Row],[レート]]=0,0,$E$7)</f>
        <v>0</v>
      </c>
      <c r="W317" s="6">
        <f t="shared" si="86"/>
        <v>0</v>
      </c>
      <c r="X317" s="6">
        <f t="shared" si="87"/>
        <v>0</v>
      </c>
      <c r="Y317" s="81">
        <f>テーブル501[[#This Row],[レート]]*テーブル501[[#This Row],[取引単位]]</f>
        <v>0</v>
      </c>
      <c r="Z317" s="6">
        <f t="shared" si="88"/>
        <v>0</v>
      </c>
      <c r="AB317" s="5">
        <f t="shared" si="102"/>
        <v>0</v>
      </c>
      <c r="AC317" s="3">
        <f>IF(テーブル502[[#This Row],[レート]]=0,0,$F$7)</f>
        <v>0</v>
      </c>
      <c r="AD317" s="6">
        <f t="shared" si="94"/>
        <v>0</v>
      </c>
      <c r="AE317" s="6">
        <f t="shared" si="95"/>
        <v>0</v>
      </c>
      <c r="AF317" s="81">
        <f>テーブル502[[#This Row],[レート]]*テーブル502[[#This Row],[取引単位]]</f>
        <v>0</v>
      </c>
      <c r="AG317" s="6">
        <f t="shared" si="89"/>
        <v>0</v>
      </c>
      <c r="AI317" s="5">
        <f t="shared" si="103"/>
        <v>0</v>
      </c>
      <c r="AJ317" s="3">
        <f>IF(テーブル503[[#This Row],[レート]]=0,0,$G$7)</f>
        <v>0</v>
      </c>
      <c r="AK317" s="6">
        <f t="shared" si="96"/>
        <v>0</v>
      </c>
      <c r="AL317" s="6">
        <f t="shared" si="97"/>
        <v>0</v>
      </c>
      <c r="AM317" s="81">
        <f>テーブル503[[#This Row],[レート]]*テーブル503[[#This Row],[取引単位]]</f>
        <v>0</v>
      </c>
      <c r="AN317" s="6">
        <f t="shared" si="90"/>
        <v>0</v>
      </c>
      <c r="AP317" s="5">
        <f t="shared" si="104"/>
        <v>0</v>
      </c>
      <c r="AQ317" s="3">
        <f>IF(テーブル504[[#This Row],[レート]]=0,0,$H$7)</f>
        <v>0</v>
      </c>
      <c r="AR317" s="6">
        <f t="shared" si="98"/>
        <v>0</v>
      </c>
      <c r="AS317" s="6">
        <f t="shared" si="99"/>
        <v>0</v>
      </c>
      <c r="AT317" s="81">
        <f>テーブル504[[#This Row],[レート]]*テーブル504[[#This Row],[取引単位]]</f>
        <v>0</v>
      </c>
      <c r="AU317" s="6">
        <f t="shared" si="91"/>
        <v>0</v>
      </c>
      <c r="AW317" s="5">
        <f t="shared" si="105"/>
        <v>0</v>
      </c>
      <c r="AX317" s="3">
        <f>IF(テーブル505[[#This Row],[レート]]=0,0,$I$7)</f>
        <v>0</v>
      </c>
      <c r="AY317" s="6">
        <f t="shared" si="100"/>
        <v>0</v>
      </c>
      <c r="AZ317" s="6">
        <f t="shared" si="101"/>
        <v>0</v>
      </c>
      <c r="BA317" s="81">
        <f>テーブル505[[#This Row],[レート]]*テーブル505[[#This Row],[取引単位]]</f>
        <v>0</v>
      </c>
      <c r="BB317" s="6">
        <f t="shared" si="92"/>
        <v>0</v>
      </c>
    </row>
    <row r="318" spans="21:54" x14ac:dyDescent="0.3">
      <c r="U318" s="5">
        <f t="shared" si="93"/>
        <v>0</v>
      </c>
      <c r="V318" s="3">
        <f>IF(テーブル501[[#This Row],[レート]]=0,0,$E$7)</f>
        <v>0</v>
      </c>
      <c r="W318" s="6">
        <f t="shared" si="86"/>
        <v>0</v>
      </c>
      <c r="X318" s="6">
        <f t="shared" si="87"/>
        <v>0</v>
      </c>
      <c r="Y318" s="81">
        <f>テーブル501[[#This Row],[レート]]*テーブル501[[#This Row],[取引単位]]</f>
        <v>0</v>
      </c>
      <c r="Z318" s="6">
        <f t="shared" si="88"/>
        <v>0</v>
      </c>
      <c r="AB318" s="5">
        <f t="shared" si="102"/>
        <v>0</v>
      </c>
      <c r="AC318" s="3">
        <f>IF(テーブル502[[#This Row],[レート]]=0,0,$F$7)</f>
        <v>0</v>
      </c>
      <c r="AD318" s="6">
        <f t="shared" si="94"/>
        <v>0</v>
      </c>
      <c r="AE318" s="6">
        <f t="shared" si="95"/>
        <v>0</v>
      </c>
      <c r="AF318" s="81">
        <f>テーブル502[[#This Row],[レート]]*テーブル502[[#This Row],[取引単位]]</f>
        <v>0</v>
      </c>
      <c r="AG318" s="6">
        <f t="shared" si="89"/>
        <v>0</v>
      </c>
      <c r="AI318" s="5">
        <f t="shared" si="103"/>
        <v>0</v>
      </c>
      <c r="AJ318" s="3">
        <f>IF(テーブル503[[#This Row],[レート]]=0,0,$G$7)</f>
        <v>0</v>
      </c>
      <c r="AK318" s="6">
        <f t="shared" si="96"/>
        <v>0</v>
      </c>
      <c r="AL318" s="6">
        <f t="shared" si="97"/>
        <v>0</v>
      </c>
      <c r="AM318" s="81">
        <f>テーブル503[[#This Row],[レート]]*テーブル503[[#This Row],[取引単位]]</f>
        <v>0</v>
      </c>
      <c r="AN318" s="6">
        <f t="shared" si="90"/>
        <v>0</v>
      </c>
      <c r="AP318" s="5">
        <f t="shared" si="104"/>
        <v>0</v>
      </c>
      <c r="AQ318" s="3">
        <f>IF(テーブル504[[#This Row],[レート]]=0,0,$H$7)</f>
        <v>0</v>
      </c>
      <c r="AR318" s="6">
        <f t="shared" si="98"/>
        <v>0</v>
      </c>
      <c r="AS318" s="6">
        <f t="shared" si="99"/>
        <v>0</v>
      </c>
      <c r="AT318" s="81">
        <f>テーブル504[[#This Row],[レート]]*テーブル504[[#This Row],[取引単位]]</f>
        <v>0</v>
      </c>
      <c r="AU318" s="6">
        <f t="shared" si="91"/>
        <v>0</v>
      </c>
      <c r="AW318" s="5">
        <f t="shared" si="105"/>
        <v>0</v>
      </c>
      <c r="AX318" s="3">
        <f>IF(テーブル505[[#This Row],[レート]]=0,0,$I$7)</f>
        <v>0</v>
      </c>
      <c r="AY318" s="6">
        <f t="shared" si="100"/>
        <v>0</v>
      </c>
      <c r="AZ318" s="6">
        <f t="shared" si="101"/>
        <v>0</v>
      </c>
      <c r="BA318" s="81">
        <f>テーブル505[[#This Row],[レート]]*テーブル505[[#This Row],[取引単位]]</f>
        <v>0</v>
      </c>
      <c r="BB318" s="6">
        <f t="shared" si="92"/>
        <v>0</v>
      </c>
    </row>
    <row r="319" spans="21:54" x14ac:dyDescent="0.3">
      <c r="U319" s="5">
        <f t="shared" si="93"/>
        <v>0</v>
      </c>
      <c r="V319" s="3">
        <f>IF(テーブル501[[#This Row],[レート]]=0,0,$E$7)</f>
        <v>0</v>
      </c>
      <c r="W319" s="6">
        <f t="shared" si="86"/>
        <v>0</v>
      </c>
      <c r="X319" s="6">
        <f t="shared" si="87"/>
        <v>0</v>
      </c>
      <c r="Y319" s="81">
        <f>テーブル501[[#This Row],[レート]]*テーブル501[[#This Row],[取引単位]]</f>
        <v>0</v>
      </c>
      <c r="Z319" s="6">
        <f t="shared" si="88"/>
        <v>0</v>
      </c>
      <c r="AB319" s="5">
        <f t="shared" si="102"/>
        <v>0</v>
      </c>
      <c r="AC319" s="3">
        <f>IF(テーブル502[[#This Row],[レート]]=0,0,$F$7)</f>
        <v>0</v>
      </c>
      <c r="AD319" s="6">
        <f t="shared" si="94"/>
        <v>0</v>
      </c>
      <c r="AE319" s="6">
        <f t="shared" si="95"/>
        <v>0</v>
      </c>
      <c r="AF319" s="81">
        <f>テーブル502[[#This Row],[レート]]*テーブル502[[#This Row],[取引単位]]</f>
        <v>0</v>
      </c>
      <c r="AG319" s="6">
        <f t="shared" si="89"/>
        <v>0</v>
      </c>
      <c r="AI319" s="5">
        <f t="shared" si="103"/>
        <v>0</v>
      </c>
      <c r="AJ319" s="3">
        <f>IF(テーブル503[[#This Row],[レート]]=0,0,$G$7)</f>
        <v>0</v>
      </c>
      <c r="AK319" s="6">
        <f t="shared" si="96"/>
        <v>0</v>
      </c>
      <c r="AL319" s="6">
        <f t="shared" si="97"/>
        <v>0</v>
      </c>
      <c r="AM319" s="81">
        <f>テーブル503[[#This Row],[レート]]*テーブル503[[#This Row],[取引単位]]</f>
        <v>0</v>
      </c>
      <c r="AN319" s="6">
        <f t="shared" si="90"/>
        <v>0</v>
      </c>
      <c r="AP319" s="5">
        <f t="shared" si="104"/>
        <v>0</v>
      </c>
      <c r="AQ319" s="3">
        <f>IF(テーブル504[[#This Row],[レート]]=0,0,$H$7)</f>
        <v>0</v>
      </c>
      <c r="AR319" s="6">
        <f t="shared" si="98"/>
        <v>0</v>
      </c>
      <c r="AS319" s="6">
        <f t="shared" si="99"/>
        <v>0</v>
      </c>
      <c r="AT319" s="81">
        <f>テーブル504[[#This Row],[レート]]*テーブル504[[#This Row],[取引単位]]</f>
        <v>0</v>
      </c>
      <c r="AU319" s="6">
        <f t="shared" si="91"/>
        <v>0</v>
      </c>
      <c r="AW319" s="5">
        <f t="shared" si="105"/>
        <v>0</v>
      </c>
      <c r="AX319" s="3">
        <f>IF(テーブル505[[#This Row],[レート]]=0,0,$I$7)</f>
        <v>0</v>
      </c>
      <c r="AY319" s="6">
        <f t="shared" si="100"/>
        <v>0</v>
      </c>
      <c r="AZ319" s="6">
        <f t="shared" si="101"/>
        <v>0</v>
      </c>
      <c r="BA319" s="81">
        <f>テーブル505[[#This Row],[レート]]*テーブル505[[#This Row],[取引単位]]</f>
        <v>0</v>
      </c>
      <c r="BB319" s="6">
        <f t="shared" si="92"/>
        <v>0</v>
      </c>
    </row>
    <row r="320" spans="21:54" x14ac:dyDescent="0.3">
      <c r="U320" s="5">
        <f t="shared" si="93"/>
        <v>0</v>
      </c>
      <c r="V320" s="3">
        <f>IF(テーブル501[[#This Row],[レート]]=0,0,$E$7)</f>
        <v>0</v>
      </c>
      <c r="W320" s="6">
        <f t="shared" si="86"/>
        <v>0</v>
      </c>
      <c r="X320" s="6">
        <f t="shared" si="87"/>
        <v>0</v>
      </c>
      <c r="Y320" s="81">
        <f>テーブル501[[#This Row],[レート]]*テーブル501[[#This Row],[取引単位]]</f>
        <v>0</v>
      </c>
      <c r="Z320" s="6">
        <f t="shared" si="88"/>
        <v>0</v>
      </c>
      <c r="AB320" s="5">
        <f t="shared" si="102"/>
        <v>0</v>
      </c>
      <c r="AC320" s="3">
        <f>IF(テーブル502[[#This Row],[レート]]=0,0,$F$7)</f>
        <v>0</v>
      </c>
      <c r="AD320" s="6">
        <f t="shared" si="94"/>
        <v>0</v>
      </c>
      <c r="AE320" s="6">
        <f t="shared" si="95"/>
        <v>0</v>
      </c>
      <c r="AF320" s="81">
        <f>テーブル502[[#This Row],[レート]]*テーブル502[[#This Row],[取引単位]]</f>
        <v>0</v>
      </c>
      <c r="AG320" s="6">
        <f t="shared" si="89"/>
        <v>0</v>
      </c>
      <c r="AI320" s="5">
        <f t="shared" si="103"/>
        <v>0</v>
      </c>
      <c r="AJ320" s="3">
        <f>IF(テーブル503[[#This Row],[レート]]=0,0,$G$7)</f>
        <v>0</v>
      </c>
      <c r="AK320" s="6">
        <f t="shared" si="96"/>
        <v>0</v>
      </c>
      <c r="AL320" s="6">
        <f t="shared" si="97"/>
        <v>0</v>
      </c>
      <c r="AM320" s="81">
        <f>テーブル503[[#This Row],[レート]]*テーブル503[[#This Row],[取引単位]]</f>
        <v>0</v>
      </c>
      <c r="AN320" s="6">
        <f t="shared" si="90"/>
        <v>0</v>
      </c>
      <c r="AP320" s="5">
        <f t="shared" si="104"/>
        <v>0</v>
      </c>
      <c r="AQ320" s="3">
        <f>IF(テーブル504[[#This Row],[レート]]=0,0,$H$7)</f>
        <v>0</v>
      </c>
      <c r="AR320" s="6">
        <f t="shared" si="98"/>
        <v>0</v>
      </c>
      <c r="AS320" s="6">
        <f t="shared" si="99"/>
        <v>0</v>
      </c>
      <c r="AT320" s="81">
        <f>テーブル504[[#This Row],[レート]]*テーブル504[[#This Row],[取引単位]]</f>
        <v>0</v>
      </c>
      <c r="AU320" s="6">
        <f t="shared" si="91"/>
        <v>0</v>
      </c>
      <c r="AW320" s="5">
        <f t="shared" si="105"/>
        <v>0</v>
      </c>
      <c r="AX320" s="3">
        <f>IF(テーブル505[[#This Row],[レート]]=0,0,$I$7)</f>
        <v>0</v>
      </c>
      <c r="AY320" s="6">
        <f t="shared" si="100"/>
        <v>0</v>
      </c>
      <c r="AZ320" s="6">
        <f t="shared" si="101"/>
        <v>0</v>
      </c>
      <c r="BA320" s="81">
        <f>テーブル505[[#This Row],[レート]]*テーブル505[[#This Row],[取引単位]]</f>
        <v>0</v>
      </c>
      <c r="BB320" s="6">
        <f t="shared" si="92"/>
        <v>0</v>
      </c>
    </row>
    <row r="321" spans="21:54" x14ac:dyDescent="0.3">
      <c r="U321" s="5">
        <f t="shared" si="93"/>
        <v>0</v>
      </c>
      <c r="V321" s="3">
        <f>IF(テーブル501[[#This Row],[レート]]=0,0,$E$7)</f>
        <v>0</v>
      </c>
      <c r="W321" s="6">
        <f t="shared" si="86"/>
        <v>0</v>
      </c>
      <c r="X321" s="6">
        <f t="shared" si="87"/>
        <v>0</v>
      </c>
      <c r="Y321" s="81">
        <f>テーブル501[[#This Row],[レート]]*テーブル501[[#This Row],[取引単位]]</f>
        <v>0</v>
      </c>
      <c r="Z321" s="6">
        <f t="shared" si="88"/>
        <v>0</v>
      </c>
      <c r="AB321" s="5">
        <f t="shared" si="102"/>
        <v>0</v>
      </c>
      <c r="AC321" s="3">
        <f>IF(テーブル502[[#This Row],[レート]]=0,0,$F$7)</f>
        <v>0</v>
      </c>
      <c r="AD321" s="6">
        <f t="shared" si="94"/>
        <v>0</v>
      </c>
      <c r="AE321" s="6">
        <f t="shared" si="95"/>
        <v>0</v>
      </c>
      <c r="AF321" s="81">
        <f>テーブル502[[#This Row],[レート]]*テーブル502[[#This Row],[取引単位]]</f>
        <v>0</v>
      </c>
      <c r="AG321" s="6">
        <f t="shared" si="89"/>
        <v>0</v>
      </c>
      <c r="AI321" s="5">
        <f t="shared" si="103"/>
        <v>0</v>
      </c>
      <c r="AJ321" s="3">
        <f>IF(テーブル503[[#This Row],[レート]]=0,0,$G$7)</f>
        <v>0</v>
      </c>
      <c r="AK321" s="6">
        <f t="shared" si="96"/>
        <v>0</v>
      </c>
      <c r="AL321" s="6">
        <f t="shared" si="97"/>
        <v>0</v>
      </c>
      <c r="AM321" s="81">
        <f>テーブル503[[#This Row],[レート]]*テーブル503[[#This Row],[取引単位]]</f>
        <v>0</v>
      </c>
      <c r="AN321" s="6">
        <f t="shared" si="90"/>
        <v>0</v>
      </c>
      <c r="AP321" s="5">
        <f t="shared" si="104"/>
        <v>0</v>
      </c>
      <c r="AQ321" s="3">
        <f>IF(テーブル504[[#This Row],[レート]]=0,0,$H$7)</f>
        <v>0</v>
      </c>
      <c r="AR321" s="6">
        <f t="shared" si="98"/>
        <v>0</v>
      </c>
      <c r="AS321" s="6">
        <f t="shared" si="99"/>
        <v>0</v>
      </c>
      <c r="AT321" s="81">
        <f>テーブル504[[#This Row],[レート]]*テーブル504[[#This Row],[取引単位]]</f>
        <v>0</v>
      </c>
      <c r="AU321" s="6">
        <f t="shared" si="91"/>
        <v>0</v>
      </c>
      <c r="AW321" s="5">
        <f t="shared" si="105"/>
        <v>0</v>
      </c>
      <c r="AX321" s="3">
        <f>IF(テーブル505[[#This Row],[レート]]=0,0,$I$7)</f>
        <v>0</v>
      </c>
      <c r="AY321" s="6">
        <f t="shared" si="100"/>
        <v>0</v>
      </c>
      <c r="AZ321" s="6">
        <f t="shared" si="101"/>
        <v>0</v>
      </c>
      <c r="BA321" s="81">
        <f>テーブル505[[#This Row],[レート]]*テーブル505[[#This Row],[取引単位]]</f>
        <v>0</v>
      </c>
      <c r="BB321" s="6">
        <f t="shared" si="92"/>
        <v>0</v>
      </c>
    </row>
    <row r="322" spans="21:54" x14ac:dyDescent="0.3">
      <c r="U322" s="5">
        <f t="shared" si="93"/>
        <v>0</v>
      </c>
      <c r="V322" s="3">
        <f>IF(テーブル501[[#This Row],[レート]]=0,0,$E$7)</f>
        <v>0</v>
      </c>
      <c r="W322" s="6">
        <f t="shared" si="86"/>
        <v>0</v>
      </c>
      <c r="X322" s="6">
        <f t="shared" si="87"/>
        <v>0</v>
      </c>
      <c r="Y322" s="81">
        <f>テーブル501[[#This Row],[レート]]*テーブル501[[#This Row],[取引単位]]</f>
        <v>0</v>
      </c>
      <c r="Z322" s="6">
        <f t="shared" si="88"/>
        <v>0</v>
      </c>
      <c r="AB322" s="5">
        <f t="shared" si="102"/>
        <v>0</v>
      </c>
      <c r="AC322" s="3">
        <f>IF(テーブル502[[#This Row],[レート]]=0,0,$F$7)</f>
        <v>0</v>
      </c>
      <c r="AD322" s="6">
        <f t="shared" si="94"/>
        <v>0</v>
      </c>
      <c r="AE322" s="6">
        <f t="shared" si="95"/>
        <v>0</v>
      </c>
      <c r="AF322" s="81">
        <f>テーブル502[[#This Row],[レート]]*テーブル502[[#This Row],[取引単位]]</f>
        <v>0</v>
      </c>
      <c r="AG322" s="6">
        <f t="shared" si="89"/>
        <v>0</v>
      </c>
      <c r="AI322" s="5">
        <f t="shared" si="103"/>
        <v>0</v>
      </c>
      <c r="AJ322" s="3">
        <f>IF(テーブル503[[#This Row],[レート]]=0,0,$G$7)</f>
        <v>0</v>
      </c>
      <c r="AK322" s="6">
        <f t="shared" si="96"/>
        <v>0</v>
      </c>
      <c r="AL322" s="6">
        <f t="shared" si="97"/>
        <v>0</v>
      </c>
      <c r="AM322" s="81">
        <f>テーブル503[[#This Row],[レート]]*テーブル503[[#This Row],[取引単位]]</f>
        <v>0</v>
      </c>
      <c r="AN322" s="6">
        <f t="shared" si="90"/>
        <v>0</v>
      </c>
      <c r="AP322" s="5">
        <f t="shared" si="104"/>
        <v>0</v>
      </c>
      <c r="AQ322" s="3">
        <f>IF(テーブル504[[#This Row],[レート]]=0,0,$H$7)</f>
        <v>0</v>
      </c>
      <c r="AR322" s="6">
        <f t="shared" si="98"/>
        <v>0</v>
      </c>
      <c r="AS322" s="6">
        <f t="shared" si="99"/>
        <v>0</v>
      </c>
      <c r="AT322" s="81">
        <f>テーブル504[[#This Row],[レート]]*テーブル504[[#This Row],[取引単位]]</f>
        <v>0</v>
      </c>
      <c r="AU322" s="6">
        <f t="shared" si="91"/>
        <v>0</v>
      </c>
      <c r="AW322" s="5">
        <f t="shared" si="105"/>
        <v>0</v>
      </c>
      <c r="AX322" s="3">
        <f>IF(テーブル505[[#This Row],[レート]]=0,0,$I$7)</f>
        <v>0</v>
      </c>
      <c r="AY322" s="6">
        <f t="shared" si="100"/>
        <v>0</v>
      </c>
      <c r="AZ322" s="6">
        <f t="shared" si="101"/>
        <v>0</v>
      </c>
      <c r="BA322" s="81">
        <f>テーブル505[[#This Row],[レート]]*テーブル505[[#This Row],[取引単位]]</f>
        <v>0</v>
      </c>
      <c r="BB322" s="6">
        <f t="shared" si="92"/>
        <v>0</v>
      </c>
    </row>
    <row r="323" spans="21:54" x14ac:dyDescent="0.3">
      <c r="U323" s="5">
        <f t="shared" si="93"/>
        <v>0</v>
      </c>
      <c r="V323" s="3">
        <f>IF(テーブル501[[#This Row],[レート]]=0,0,$E$7)</f>
        <v>0</v>
      </c>
      <c r="W323" s="6">
        <f t="shared" ref="W323:W386" si="106">U323*V323/$P$17</f>
        <v>0</v>
      </c>
      <c r="X323" s="6">
        <f t="shared" ref="X323:X386" si="107">(U323-$E$9)*V323</f>
        <v>0</v>
      </c>
      <c r="Y323" s="81">
        <f>テーブル501[[#This Row],[レート]]*テーブル501[[#This Row],[取引単位]]</f>
        <v>0</v>
      </c>
      <c r="Z323" s="6">
        <f t="shared" ref="Z323:Z386" si="108">IF(U323&lt;$E$31,0,(U323-$E$31)*V323)</f>
        <v>0</v>
      </c>
      <c r="AB323" s="5">
        <f t="shared" si="102"/>
        <v>0</v>
      </c>
      <c r="AC323" s="3">
        <f>IF(テーブル502[[#This Row],[レート]]=0,0,$F$7)</f>
        <v>0</v>
      </c>
      <c r="AD323" s="6">
        <f t="shared" si="94"/>
        <v>0</v>
      </c>
      <c r="AE323" s="6">
        <f t="shared" si="95"/>
        <v>0</v>
      </c>
      <c r="AF323" s="81">
        <f>テーブル502[[#This Row],[レート]]*テーブル502[[#This Row],[取引単位]]</f>
        <v>0</v>
      </c>
      <c r="AG323" s="6">
        <f t="shared" ref="AG323:AG386" si="109">IF(AB323&lt;$E$31,0,(AB323-$E$31)*AC323)</f>
        <v>0</v>
      </c>
      <c r="AI323" s="5">
        <f t="shared" si="103"/>
        <v>0</v>
      </c>
      <c r="AJ323" s="3">
        <f>IF(テーブル503[[#This Row],[レート]]=0,0,$G$7)</f>
        <v>0</v>
      </c>
      <c r="AK323" s="6">
        <f t="shared" si="96"/>
        <v>0</v>
      </c>
      <c r="AL323" s="6">
        <f t="shared" si="97"/>
        <v>0</v>
      </c>
      <c r="AM323" s="81">
        <f>テーブル503[[#This Row],[レート]]*テーブル503[[#This Row],[取引単位]]</f>
        <v>0</v>
      </c>
      <c r="AN323" s="6">
        <f t="shared" ref="AN323:AN386" si="110">IF(AI323&lt;$E$31,0,(AI323-$E$31)*AJ323)</f>
        <v>0</v>
      </c>
      <c r="AP323" s="5">
        <f t="shared" si="104"/>
        <v>0</v>
      </c>
      <c r="AQ323" s="3">
        <f>IF(テーブル504[[#This Row],[レート]]=0,0,$H$7)</f>
        <v>0</v>
      </c>
      <c r="AR323" s="6">
        <f t="shared" si="98"/>
        <v>0</v>
      </c>
      <c r="AS323" s="6">
        <f t="shared" si="99"/>
        <v>0</v>
      </c>
      <c r="AT323" s="81">
        <f>テーブル504[[#This Row],[レート]]*テーブル504[[#This Row],[取引単位]]</f>
        <v>0</v>
      </c>
      <c r="AU323" s="6">
        <f t="shared" ref="AU323:AU386" si="111">IF(AP323&lt;$E$31,0,(AP323-$E$31)*AQ323)</f>
        <v>0</v>
      </c>
      <c r="AW323" s="5">
        <f t="shared" si="105"/>
        <v>0</v>
      </c>
      <c r="AX323" s="3">
        <f>IF(テーブル505[[#This Row],[レート]]=0,0,$I$7)</f>
        <v>0</v>
      </c>
      <c r="AY323" s="6">
        <f t="shared" si="100"/>
        <v>0</v>
      </c>
      <c r="AZ323" s="6">
        <f t="shared" si="101"/>
        <v>0</v>
      </c>
      <c r="BA323" s="81">
        <f>テーブル505[[#This Row],[レート]]*テーブル505[[#This Row],[取引単位]]</f>
        <v>0</v>
      </c>
      <c r="BB323" s="6">
        <f t="shared" ref="BB323:BB386" si="112">IF(AW323&lt;$E$31,0,(AW323-$E$31)*AX323)</f>
        <v>0</v>
      </c>
    </row>
    <row r="324" spans="21:54" x14ac:dyDescent="0.3">
      <c r="U324" s="5">
        <f t="shared" ref="U324:U387" si="113">IF(U323-$J$59&lt;$F$59,0,U323-$J$59)</f>
        <v>0</v>
      </c>
      <c r="V324" s="3">
        <f>IF(テーブル501[[#This Row],[レート]]=0,0,$E$7)</f>
        <v>0</v>
      </c>
      <c r="W324" s="6">
        <f t="shared" si="106"/>
        <v>0</v>
      </c>
      <c r="X324" s="6">
        <f t="shared" si="107"/>
        <v>0</v>
      </c>
      <c r="Y324" s="81">
        <f>テーブル501[[#This Row],[レート]]*テーブル501[[#This Row],[取引単位]]</f>
        <v>0</v>
      </c>
      <c r="Z324" s="6">
        <f t="shared" si="108"/>
        <v>0</v>
      </c>
      <c r="AB324" s="5">
        <f t="shared" si="102"/>
        <v>0</v>
      </c>
      <c r="AC324" s="3">
        <f>IF(テーブル502[[#This Row],[レート]]=0,0,$F$7)</f>
        <v>0</v>
      </c>
      <c r="AD324" s="6">
        <f t="shared" ref="AD324:AD387" si="114">AB324*AC324/$P$17</f>
        <v>0</v>
      </c>
      <c r="AE324" s="6">
        <f t="shared" ref="AE324:AE387" si="115">(AB324-$E$9)*AC324</f>
        <v>0</v>
      </c>
      <c r="AF324" s="81">
        <f>テーブル502[[#This Row],[レート]]*テーブル502[[#This Row],[取引単位]]</f>
        <v>0</v>
      </c>
      <c r="AG324" s="6">
        <f t="shared" si="109"/>
        <v>0</v>
      </c>
      <c r="AI324" s="5">
        <f t="shared" si="103"/>
        <v>0</v>
      </c>
      <c r="AJ324" s="3">
        <f>IF(テーブル503[[#This Row],[レート]]=0,0,$G$7)</f>
        <v>0</v>
      </c>
      <c r="AK324" s="6">
        <f t="shared" ref="AK324:AK387" si="116">AI324*AJ324/$P$17</f>
        <v>0</v>
      </c>
      <c r="AL324" s="6">
        <f t="shared" ref="AL324:AL387" si="117">(AI324-$E$9)*AJ324</f>
        <v>0</v>
      </c>
      <c r="AM324" s="81">
        <f>テーブル503[[#This Row],[レート]]*テーブル503[[#This Row],[取引単位]]</f>
        <v>0</v>
      </c>
      <c r="AN324" s="6">
        <f t="shared" si="110"/>
        <v>0</v>
      </c>
      <c r="AP324" s="5">
        <f t="shared" si="104"/>
        <v>0</v>
      </c>
      <c r="AQ324" s="3">
        <f>IF(テーブル504[[#This Row],[レート]]=0,0,$H$7)</f>
        <v>0</v>
      </c>
      <c r="AR324" s="6">
        <f t="shared" ref="AR324:AR387" si="118">AP324*AQ324/$P$17</f>
        <v>0</v>
      </c>
      <c r="AS324" s="6">
        <f t="shared" ref="AS324:AS387" si="119">(AP324-$E$9)*AQ324</f>
        <v>0</v>
      </c>
      <c r="AT324" s="81">
        <f>テーブル504[[#This Row],[レート]]*テーブル504[[#This Row],[取引単位]]</f>
        <v>0</v>
      </c>
      <c r="AU324" s="6">
        <f t="shared" si="111"/>
        <v>0</v>
      </c>
      <c r="AW324" s="5">
        <f t="shared" si="105"/>
        <v>0</v>
      </c>
      <c r="AX324" s="3">
        <f>IF(テーブル505[[#This Row],[レート]]=0,0,$I$7)</f>
        <v>0</v>
      </c>
      <c r="AY324" s="6">
        <f t="shared" ref="AY324:AY387" si="120">AW324*AX324/$P$17</f>
        <v>0</v>
      </c>
      <c r="AZ324" s="6">
        <f t="shared" ref="AZ324:AZ387" si="121">(AW324-$E$9)*AX324</f>
        <v>0</v>
      </c>
      <c r="BA324" s="81">
        <f>テーブル505[[#This Row],[レート]]*テーブル505[[#This Row],[取引単位]]</f>
        <v>0</v>
      </c>
      <c r="BB324" s="6">
        <f t="shared" si="112"/>
        <v>0</v>
      </c>
    </row>
    <row r="325" spans="21:54" x14ac:dyDescent="0.3">
      <c r="U325" s="5">
        <f t="shared" si="113"/>
        <v>0</v>
      </c>
      <c r="V325" s="3">
        <f>IF(テーブル501[[#This Row],[レート]]=0,0,$E$7)</f>
        <v>0</v>
      </c>
      <c r="W325" s="6">
        <f t="shared" si="106"/>
        <v>0</v>
      </c>
      <c r="X325" s="6">
        <f t="shared" si="107"/>
        <v>0</v>
      </c>
      <c r="Y325" s="81">
        <f>テーブル501[[#This Row],[レート]]*テーブル501[[#This Row],[取引単位]]</f>
        <v>0</v>
      </c>
      <c r="Z325" s="6">
        <f t="shared" si="108"/>
        <v>0</v>
      </c>
      <c r="AB325" s="5">
        <f t="shared" ref="AB325:AB388" si="122">IF(AB324-$J$58&lt;$F$58,0,AB324-$J$58)</f>
        <v>0</v>
      </c>
      <c r="AC325" s="3">
        <f>IF(テーブル502[[#This Row],[レート]]=0,0,$F$7)</f>
        <v>0</v>
      </c>
      <c r="AD325" s="6">
        <f t="shared" si="114"/>
        <v>0</v>
      </c>
      <c r="AE325" s="6">
        <f t="shared" si="115"/>
        <v>0</v>
      </c>
      <c r="AF325" s="81">
        <f>テーブル502[[#This Row],[レート]]*テーブル502[[#This Row],[取引単位]]</f>
        <v>0</v>
      </c>
      <c r="AG325" s="6">
        <f t="shared" si="109"/>
        <v>0</v>
      </c>
      <c r="AI325" s="5">
        <f t="shared" ref="AI325:AI388" si="123">IF(AI324-$J$57&lt;$F$57,0,AI324-$J$57)</f>
        <v>0</v>
      </c>
      <c r="AJ325" s="3">
        <f>IF(テーブル503[[#This Row],[レート]]=0,0,$G$7)</f>
        <v>0</v>
      </c>
      <c r="AK325" s="6">
        <f t="shared" si="116"/>
        <v>0</v>
      </c>
      <c r="AL325" s="6">
        <f t="shared" si="117"/>
        <v>0</v>
      </c>
      <c r="AM325" s="81">
        <f>テーブル503[[#This Row],[レート]]*テーブル503[[#This Row],[取引単位]]</f>
        <v>0</v>
      </c>
      <c r="AN325" s="6">
        <f t="shared" si="110"/>
        <v>0</v>
      </c>
      <c r="AP325" s="5">
        <f t="shared" ref="AP325:AP388" si="124">IF(AP324-$J$56&lt;$F$56,0,AP324-$J$56)</f>
        <v>0</v>
      </c>
      <c r="AQ325" s="3">
        <f>IF(テーブル504[[#This Row],[レート]]=0,0,$H$7)</f>
        <v>0</v>
      </c>
      <c r="AR325" s="6">
        <f t="shared" si="118"/>
        <v>0</v>
      </c>
      <c r="AS325" s="6">
        <f t="shared" si="119"/>
        <v>0</v>
      </c>
      <c r="AT325" s="81">
        <f>テーブル504[[#This Row],[レート]]*テーブル504[[#This Row],[取引単位]]</f>
        <v>0</v>
      </c>
      <c r="AU325" s="6">
        <f t="shared" si="111"/>
        <v>0</v>
      </c>
      <c r="AW325" s="5">
        <f t="shared" ref="AW325:AW388" si="125">IF(AW324-$J$55&lt;$F$55,0,AW324-$J$55)</f>
        <v>0</v>
      </c>
      <c r="AX325" s="3">
        <f>IF(テーブル505[[#This Row],[レート]]=0,0,$I$7)</f>
        <v>0</v>
      </c>
      <c r="AY325" s="6">
        <f t="shared" si="120"/>
        <v>0</v>
      </c>
      <c r="AZ325" s="6">
        <f t="shared" si="121"/>
        <v>0</v>
      </c>
      <c r="BA325" s="81">
        <f>テーブル505[[#This Row],[レート]]*テーブル505[[#This Row],[取引単位]]</f>
        <v>0</v>
      </c>
      <c r="BB325" s="6">
        <f t="shared" si="112"/>
        <v>0</v>
      </c>
    </row>
    <row r="326" spans="21:54" x14ac:dyDescent="0.3">
      <c r="U326" s="5">
        <f t="shared" si="113"/>
        <v>0</v>
      </c>
      <c r="V326" s="3">
        <f>IF(テーブル501[[#This Row],[レート]]=0,0,$E$7)</f>
        <v>0</v>
      </c>
      <c r="W326" s="6">
        <f t="shared" si="106"/>
        <v>0</v>
      </c>
      <c r="X326" s="6">
        <f t="shared" si="107"/>
        <v>0</v>
      </c>
      <c r="Y326" s="81">
        <f>テーブル501[[#This Row],[レート]]*テーブル501[[#This Row],[取引単位]]</f>
        <v>0</v>
      </c>
      <c r="Z326" s="6">
        <f t="shared" si="108"/>
        <v>0</v>
      </c>
      <c r="AB326" s="5">
        <f t="shared" si="122"/>
        <v>0</v>
      </c>
      <c r="AC326" s="3">
        <f>IF(テーブル502[[#This Row],[レート]]=0,0,$F$7)</f>
        <v>0</v>
      </c>
      <c r="AD326" s="6">
        <f t="shared" si="114"/>
        <v>0</v>
      </c>
      <c r="AE326" s="6">
        <f t="shared" si="115"/>
        <v>0</v>
      </c>
      <c r="AF326" s="81">
        <f>テーブル502[[#This Row],[レート]]*テーブル502[[#This Row],[取引単位]]</f>
        <v>0</v>
      </c>
      <c r="AG326" s="6">
        <f t="shared" si="109"/>
        <v>0</v>
      </c>
      <c r="AI326" s="5">
        <f t="shared" si="123"/>
        <v>0</v>
      </c>
      <c r="AJ326" s="3">
        <f>IF(テーブル503[[#This Row],[レート]]=0,0,$G$7)</f>
        <v>0</v>
      </c>
      <c r="AK326" s="6">
        <f t="shared" si="116"/>
        <v>0</v>
      </c>
      <c r="AL326" s="6">
        <f t="shared" si="117"/>
        <v>0</v>
      </c>
      <c r="AM326" s="81">
        <f>テーブル503[[#This Row],[レート]]*テーブル503[[#This Row],[取引単位]]</f>
        <v>0</v>
      </c>
      <c r="AN326" s="6">
        <f t="shared" si="110"/>
        <v>0</v>
      </c>
      <c r="AP326" s="5">
        <f t="shared" si="124"/>
        <v>0</v>
      </c>
      <c r="AQ326" s="3">
        <f>IF(テーブル504[[#This Row],[レート]]=0,0,$H$7)</f>
        <v>0</v>
      </c>
      <c r="AR326" s="6">
        <f t="shared" si="118"/>
        <v>0</v>
      </c>
      <c r="AS326" s="6">
        <f t="shared" si="119"/>
        <v>0</v>
      </c>
      <c r="AT326" s="81">
        <f>テーブル504[[#This Row],[レート]]*テーブル504[[#This Row],[取引単位]]</f>
        <v>0</v>
      </c>
      <c r="AU326" s="6">
        <f t="shared" si="111"/>
        <v>0</v>
      </c>
      <c r="AW326" s="5">
        <f t="shared" si="125"/>
        <v>0</v>
      </c>
      <c r="AX326" s="3">
        <f>IF(テーブル505[[#This Row],[レート]]=0,0,$I$7)</f>
        <v>0</v>
      </c>
      <c r="AY326" s="6">
        <f t="shared" si="120"/>
        <v>0</v>
      </c>
      <c r="AZ326" s="6">
        <f t="shared" si="121"/>
        <v>0</v>
      </c>
      <c r="BA326" s="81">
        <f>テーブル505[[#This Row],[レート]]*テーブル505[[#This Row],[取引単位]]</f>
        <v>0</v>
      </c>
      <c r="BB326" s="6">
        <f t="shared" si="112"/>
        <v>0</v>
      </c>
    </row>
    <row r="327" spans="21:54" x14ac:dyDescent="0.3">
      <c r="U327" s="5">
        <f t="shared" si="113"/>
        <v>0</v>
      </c>
      <c r="V327" s="3">
        <f>IF(テーブル501[[#This Row],[レート]]=0,0,$E$7)</f>
        <v>0</v>
      </c>
      <c r="W327" s="6">
        <f t="shared" si="106"/>
        <v>0</v>
      </c>
      <c r="X327" s="6">
        <f t="shared" si="107"/>
        <v>0</v>
      </c>
      <c r="Y327" s="81">
        <f>テーブル501[[#This Row],[レート]]*テーブル501[[#This Row],[取引単位]]</f>
        <v>0</v>
      </c>
      <c r="Z327" s="6">
        <f t="shared" si="108"/>
        <v>0</v>
      </c>
      <c r="AB327" s="5">
        <f t="shared" si="122"/>
        <v>0</v>
      </c>
      <c r="AC327" s="3">
        <f>IF(テーブル502[[#This Row],[レート]]=0,0,$F$7)</f>
        <v>0</v>
      </c>
      <c r="AD327" s="6">
        <f t="shared" si="114"/>
        <v>0</v>
      </c>
      <c r="AE327" s="6">
        <f t="shared" si="115"/>
        <v>0</v>
      </c>
      <c r="AF327" s="81">
        <f>テーブル502[[#This Row],[レート]]*テーブル502[[#This Row],[取引単位]]</f>
        <v>0</v>
      </c>
      <c r="AG327" s="6">
        <f t="shared" si="109"/>
        <v>0</v>
      </c>
      <c r="AI327" s="5">
        <f t="shared" si="123"/>
        <v>0</v>
      </c>
      <c r="AJ327" s="3">
        <f>IF(テーブル503[[#This Row],[レート]]=0,0,$G$7)</f>
        <v>0</v>
      </c>
      <c r="AK327" s="6">
        <f t="shared" si="116"/>
        <v>0</v>
      </c>
      <c r="AL327" s="6">
        <f t="shared" si="117"/>
        <v>0</v>
      </c>
      <c r="AM327" s="81">
        <f>テーブル503[[#This Row],[レート]]*テーブル503[[#This Row],[取引単位]]</f>
        <v>0</v>
      </c>
      <c r="AN327" s="6">
        <f t="shared" si="110"/>
        <v>0</v>
      </c>
      <c r="AP327" s="5">
        <f t="shared" si="124"/>
        <v>0</v>
      </c>
      <c r="AQ327" s="3">
        <f>IF(テーブル504[[#This Row],[レート]]=0,0,$H$7)</f>
        <v>0</v>
      </c>
      <c r="AR327" s="6">
        <f t="shared" si="118"/>
        <v>0</v>
      </c>
      <c r="AS327" s="6">
        <f t="shared" si="119"/>
        <v>0</v>
      </c>
      <c r="AT327" s="81">
        <f>テーブル504[[#This Row],[レート]]*テーブル504[[#This Row],[取引単位]]</f>
        <v>0</v>
      </c>
      <c r="AU327" s="6">
        <f t="shared" si="111"/>
        <v>0</v>
      </c>
      <c r="AW327" s="5">
        <f t="shared" si="125"/>
        <v>0</v>
      </c>
      <c r="AX327" s="3">
        <f>IF(テーブル505[[#This Row],[レート]]=0,0,$I$7)</f>
        <v>0</v>
      </c>
      <c r="AY327" s="6">
        <f t="shared" si="120"/>
        <v>0</v>
      </c>
      <c r="AZ327" s="6">
        <f t="shared" si="121"/>
        <v>0</v>
      </c>
      <c r="BA327" s="81">
        <f>テーブル505[[#This Row],[レート]]*テーブル505[[#This Row],[取引単位]]</f>
        <v>0</v>
      </c>
      <c r="BB327" s="6">
        <f t="shared" si="112"/>
        <v>0</v>
      </c>
    </row>
    <row r="328" spans="21:54" x14ac:dyDescent="0.3">
      <c r="U328" s="5">
        <f t="shared" si="113"/>
        <v>0</v>
      </c>
      <c r="V328" s="3">
        <f>IF(テーブル501[[#This Row],[レート]]=0,0,$E$7)</f>
        <v>0</v>
      </c>
      <c r="W328" s="6">
        <f t="shared" si="106"/>
        <v>0</v>
      </c>
      <c r="X328" s="6">
        <f t="shared" si="107"/>
        <v>0</v>
      </c>
      <c r="Y328" s="81">
        <f>テーブル501[[#This Row],[レート]]*テーブル501[[#This Row],[取引単位]]</f>
        <v>0</v>
      </c>
      <c r="Z328" s="6">
        <f t="shared" si="108"/>
        <v>0</v>
      </c>
      <c r="AB328" s="5">
        <f t="shared" si="122"/>
        <v>0</v>
      </c>
      <c r="AC328" s="3">
        <f>IF(テーブル502[[#This Row],[レート]]=0,0,$F$7)</f>
        <v>0</v>
      </c>
      <c r="AD328" s="6">
        <f t="shared" si="114"/>
        <v>0</v>
      </c>
      <c r="AE328" s="6">
        <f t="shared" si="115"/>
        <v>0</v>
      </c>
      <c r="AF328" s="81">
        <f>テーブル502[[#This Row],[レート]]*テーブル502[[#This Row],[取引単位]]</f>
        <v>0</v>
      </c>
      <c r="AG328" s="6">
        <f t="shared" si="109"/>
        <v>0</v>
      </c>
      <c r="AI328" s="5">
        <f t="shared" si="123"/>
        <v>0</v>
      </c>
      <c r="AJ328" s="3">
        <f>IF(テーブル503[[#This Row],[レート]]=0,0,$G$7)</f>
        <v>0</v>
      </c>
      <c r="AK328" s="6">
        <f t="shared" si="116"/>
        <v>0</v>
      </c>
      <c r="AL328" s="6">
        <f t="shared" si="117"/>
        <v>0</v>
      </c>
      <c r="AM328" s="81">
        <f>テーブル503[[#This Row],[レート]]*テーブル503[[#This Row],[取引単位]]</f>
        <v>0</v>
      </c>
      <c r="AN328" s="6">
        <f t="shared" si="110"/>
        <v>0</v>
      </c>
      <c r="AP328" s="5">
        <f t="shared" si="124"/>
        <v>0</v>
      </c>
      <c r="AQ328" s="3">
        <f>IF(テーブル504[[#This Row],[レート]]=0,0,$H$7)</f>
        <v>0</v>
      </c>
      <c r="AR328" s="6">
        <f t="shared" si="118"/>
        <v>0</v>
      </c>
      <c r="AS328" s="6">
        <f t="shared" si="119"/>
        <v>0</v>
      </c>
      <c r="AT328" s="81">
        <f>テーブル504[[#This Row],[レート]]*テーブル504[[#This Row],[取引単位]]</f>
        <v>0</v>
      </c>
      <c r="AU328" s="6">
        <f t="shared" si="111"/>
        <v>0</v>
      </c>
      <c r="AW328" s="5">
        <f t="shared" si="125"/>
        <v>0</v>
      </c>
      <c r="AX328" s="3">
        <f>IF(テーブル505[[#This Row],[レート]]=0,0,$I$7)</f>
        <v>0</v>
      </c>
      <c r="AY328" s="6">
        <f t="shared" si="120"/>
        <v>0</v>
      </c>
      <c r="AZ328" s="6">
        <f t="shared" si="121"/>
        <v>0</v>
      </c>
      <c r="BA328" s="81">
        <f>テーブル505[[#This Row],[レート]]*テーブル505[[#This Row],[取引単位]]</f>
        <v>0</v>
      </c>
      <c r="BB328" s="6">
        <f t="shared" si="112"/>
        <v>0</v>
      </c>
    </row>
    <row r="329" spans="21:54" x14ac:dyDescent="0.3">
      <c r="U329" s="5">
        <f t="shared" si="113"/>
        <v>0</v>
      </c>
      <c r="V329" s="3">
        <f>IF(テーブル501[[#This Row],[レート]]=0,0,$E$7)</f>
        <v>0</v>
      </c>
      <c r="W329" s="6">
        <f t="shared" si="106"/>
        <v>0</v>
      </c>
      <c r="X329" s="6">
        <f t="shared" si="107"/>
        <v>0</v>
      </c>
      <c r="Y329" s="81">
        <f>テーブル501[[#This Row],[レート]]*テーブル501[[#This Row],[取引単位]]</f>
        <v>0</v>
      </c>
      <c r="Z329" s="6">
        <f t="shared" si="108"/>
        <v>0</v>
      </c>
      <c r="AB329" s="5">
        <f t="shared" si="122"/>
        <v>0</v>
      </c>
      <c r="AC329" s="3">
        <f>IF(テーブル502[[#This Row],[レート]]=0,0,$F$7)</f>
        <v>0</v>
      </c>
      <c r="AD329" s="6">
        <f t="shared" si="114"/>
        <v>0</v>
      </c>
      <c r="AE329" s="6">
        <f t="shared" si="115"/>
        <v>0</v>
      </c>
      <c r="AF329" s="81">
        <f>テーブル502[[#This Row],[レート]]*テーブル502[[#This Row],[取引単位]]</f>
        <v>0</v>
      </c>
      <c r="AG329" s="6">
        <f t="shared" si="109"/>
        <v>0</v>
      </c>
      <c r="AI329" s="5">
        <f t="shared" si="123"/>
        <v>0</v>
      </c>
      <c r="AJ329" s="3">
        <f>IF(テーブル503[[#This Row],[レート]]=0,0,$G$7)</f>
        <v>0</v>
      </c>
      <c r="AK329" s="6">
        <f t="shared" si="116"/>
        <v>0</v>
      </c>
      <c r="AL329" s="6">
        <f t="shared" si="117"/>
        <v>0</v>
      </c>
      <c r="AM329" s="81">
        <f>テーブル503[[#This Row],[レート]]*テーブル503[[#This Row],[取引単位]]</f>
        <v>0</v>
      </c>
      <c r="AN329" s="6">
        <f t="shared" si="110"/>
        <v>0</v>
      </c>
      <c r="AP329" s="5">
        <f t="shared" si="124"/>
        <v>0</v>
      </c>
      <c r="AQ329" s="3">
        <f>IF(テーブル504[[#This Row],[レート]]=0,0,$H$7)</f>
        <v>0</v>
      </c>
      <c r="AR329" s="6">
        <f t="shared" si="118"/>
        <v>0</v>
      </c>
      <c r="AS329" s="6">
        <f t="shared" si="119"/>
        <v>0</v>
      </c>
      <c r="AT329" s="81">
        <f>テーブル504[[#This Row],[レート]]*テーブル504[[#This Row],[取引単位]]</f>
        <v>0</v>
      </c>
      <c r="AU329" s="6">
        <f t="shared" si="111"/>
        <v>0</v>
      </c>
      <c r="AW329" s="5">
        <f t="shared" si="125"/>
        <v>0</v>
      </c>
      <c r="AX329" s="3">
        <f>IF(テーブル505[[#This Row],[レート]]=0,0,$I$7)</f>
        <v>0</v>
      </c>
      <c r="AY329" s="6">
        <f t="shared" si="120"/>
        <v>0</v>
      </c>
      <c r="AZ329" s="6">
        <f t="shared" si="121"/>
        <v>0</v>
      </c>
      <c r="BA329" s="81">
        <f>テーブル505[[#This Row],[レート]]*テーブル505[[#This Row],[取引単位]]</f>
        <v>0</v>
      </c>
      <c r="BB329" s="6">
        <f t="shared" si="112"/>
        <v>0</v>
      </c>
    </row>
    <row r="330" spans="21:54" x14ac:dyDescent="0.3">
      <c r="U330" s="5">
        <f t="shared" si="113"/>
        <v>0</v>
      </c>
      <c r="V330" s="3">
        <f>IF(テーブル501[[#This Row],[レート]]=0,0,$E$7)</f>
        <v>0</v>
      </c>
      <c r="W330" s="6">
        <f t="shared" si="106"/>
        <v>0</v>
      </c>
      <c r="X330" s="6">
        <f t="shared" si="107"/>
        <v>0</v>
      </c>
      <c r="Y330" s="81">
        <f>テーブル501[[#This Row],[レート]]*テーブル501[[#This Row],[取引単位]]</f>
        <v>0</v>
      </c>
      <c r="Z330" s="6">
        <f t="shared" si="108"/>
        <v>0</v>
      </c>
      <c r="AB330" s="5">
        <f t="shared" si="122"/>
        <v>0</v>
      </c>
      <c r="AC330" s="3">
        <f>IF(テーブル502[[#This Row],[レート]]=0,0,$F$7)</f>
        <v>0</v>
      </c>
      <c r="AD330" s="6">
        <f t="shared" si="114"/>
        <v>0</v>
      </c>
      <c r="AE330" s="6">
        <f t="shared" si="115"/>
        <v>0</v>
      </c>
      <c r="AF330" s="81">
        <f>テーブル502[[#This Row],[レート]]*テーブル502[[#This Row],[取引単位]]</f>
        <v>0</v>
      </c>
      <c r="AG330" s="6">
        <f t="shared" si="109"/>
        <v>0</v>
      </c>
      <c r="AI330" s="5">
        <f t="shared" si="123"/>
        <v>0</v>
      </c>
      <c r="AJ330" s="3">
        <f>IF(テーブル503[[#This Row],[レート]]=0,0,$G$7)</f>
        <v>0</v>
      </c>
      <c r="AK330" s="6">
        <f t="shared" si="116"/>
        <v>0</v>
      </c>
      <c r="AL330" s="6">
        <f t="shared" si="117"/>
        <v>0</v>
      </c>
      <c r="AM330" s="81">
        <f>テーブル503[[#This Row],[レート]]*テーブル503[[#This Row],[取引単位]]</f>
        <v>0</v>
      </c>
      <c r="AN330" s="6">
        <f t="shared" si="110"/>
        <v>0</v>
      </c>
      <c r="AP330" s="5">
        <f t="shared" si="124"/>
        <v>0</v>
      </c>
      <c r="AQ330" s="3">
        <f>IF(テーブル504[[#This Row],[レート]]=0,0,$H$7)</f>
        <v>0</v>
      </c>
      <c r="AR330" s="6">
        <f t="shared" si="118"/>
        <v>0</v>
      </c>
      <c r="AS330" s="6">
        <f t="shared" si="119"/>
        <v>0</v>
      </c>
      <c r="AT330" s="81">
        <f>テーブル504[[#This Row],[レート]]*テーブル504[[#This Row],[取引単位]]</f>
        <v>0</v>
      </c>
      <c r="AU330" s="6">
        <f t="shared" si="111"/>
        <v>0</v>
      </c>
      <c r="AW330" s="5">
        <f t="shared" si="125"/>
        <v>0</v>
      </c>
      <c r="AX330" s="3">
        <f>IF(テーブル505[[#This Row],[レート]]=0,0,$I$7)</f>
        <v>0</v>
      </c>
      <c r="AY330" s="6">
        <f t="shared" si="120"/>
        <v>0</v>
      </c>
      <c r="AZ330" s="6">
        <f t="shared" si="121"/>
        <v>0</v>
      </c>
      <c r="BA330" s="81">
        <f>テーブル505[[#This Row],[レート]]*テーブル505[[#This Row],[取引単位]]</f>
        <v>0</v>
      </c>
      <c r="BB330" s="6">
        <f t="shared" si="112"/>
        <v>0</v>
      </c>
    </row>
    <row r="331" spans="21:54" x14ac:dyDescent="0.3">
      <c r="U331" s="5">
        <f t="shared" si="113"/>
        <v>0</v>
      </c>
      <c r="V331" s="3">
        <f>IF(テーブル501[[#This Row],[レート]]=0,0,$E$7)</f>
        <v>0</v>
      </c>
      <c r="W331" s="6">
        <f t="shared" si="106"/>
        <v>0</v>
      </c>
      <c r="X331" s="6">
        <f t="shared" si="107"/>
        <v>0</v>
      </c>
      <c r="Y331" s="81">
        <f>テーブル501[[#This Row],[レート]]*テーブル501[[#This Row],[取引単位]]</f>
        <v>0</v>
      </c>
      <c r="Z331" s="6">
        <f t="shared" si="108"/>
        <v>0</v>
      </c>
      <c r="AB331" s="5">
        <f t="shared" si="122"/>
        <v>0</v>
      </c>
      <c r="AC331" s="3">
        <f>IF(テーブル502[[#This Row],[レート]]=0,0,$F$7)</f>
        <v>0</v>
      </c>
      <c r="AD331" s="6">
        <f t="shared" si="114"/>
        <v>0</v>
      </c>
      <c r="AE331" s="6">
        <f t="shared" si="115"/>
        <v>0</v>
      </c>
      <c r="AF331" s="81">
        <f>テーブル502[[#This Row],[レート]]*テーブル502[[#This Row],[取引単位]]</f>
        <v>0</v>
      </c>
      <c r="AG331" s="6">
        <f t="shared" si="109"/>
        <v>0</v>
      </c>
      <c r="AI331" s="5">
        <f t="shared" si="123"/>
        <v>0</v>
      </c>
      <c r="AJ331" s="3">
        <f>IF(テーブル503[[#This Row],[レート]]=0,0,$G$7)</f>
        <v>0</v>
      </c>
      <c r="AK331" s="6">
        <f t="shared" si="116"/>
        <v>0</v>
      </c>
      <c r="AL331" s="6">
        <f t="shared" si="117"/>
        <v>0</v>
      </c>
      <c r="AM331" s="81">
        <f>テーブル503[[#This Row],[レート]]*テーブル503[[#This Row],[取引単位]]</f>
        <v>0</v>
      </c>
      <c r="AN331" s="6">
        <f t="shared" si="110"/>
        <v>0</v>
      </c>
      <c r="AP331" s="5">
        <f t="shared" si="124"/>
        <v>0</v>
      </c>
      <c r="AQ331" s="3">
        <f>IF(テーブル504[[#This Row],[レート]]=0,0,$H$7)</f>
        <v>0</v>
      </c>
      <c r="AR331" s="6">
        <f t="shared" si="118"/>
        <v>0</v>
      </c>
      <c r="AS331" s="6">
        <f t="shared" si="119"/>
        <v>0</v>
      </c>
      <c r="AT331" s="81">
        <f>テーブル504[[#This Row],[レート]]*テーブル504[[#This Row],[取引単位]]</f>
        <v>0</v>
      </c>
      <c r="AU331" s="6">
        <f t="shared" si="111"/>
        <v>0</v>
      </c>
      <c r="AW331" s="5">
        <f t="shared" si="125"/>
        <v>0</v>
      </c>
      <c r="AX331" s="3">
        <f>IF(テーブル505[[#This Row],[レート]]=0,0,$I$7)</f>
        <v>0</v>
      </c>
      <c r="AY331" s="6">
        <f t="shared" si="120"/>
        <v>0</v>
      </c>
      <c r="AZ331" s="6">
        <f t="shared" si="121"/>
        <v>0</v>
      </c>
      <c r="BA331" s="81">
        <f>テーブル505[[#This Row],[レート]]*テーブル505[[#This Row],[取引単位]]</f>
        <v>0</v>
      </c>
      <c r="BB331" s="6">
        <f t="shared" si="112"/>
        <v>0</v>
      </c>
    </row>
    <row r="332" spans="21:54" x14ac:dyDescent="0.3">
      <c r="U332" s="5">
        <f t="shared" si="113"/>
        <v>0</v>
      </c>
      <c r="V332" s="3">
        <f>IF(テーブル501[[#This Row],[レート]]=0,0,$E$7)</f>
        <v>0</v>
      </c>
      <c r="W332" s="6">
        <f t="shared" si="106"/>
        <v>0</v>
      </c>
      <c r="X332" s="6">
        <f t="shared" si="107"/>
        <v>0</v>
      </c>
      <c r="Y332" s="81">
        <f>テーブル501[[#This Row],[レート]]*テーブル501[[#This Row],[取引単位]]</f>
        <v>0</v>
      </c>
      <c r="Z332" s="6">
        <f t="shared" si="108"/>
        <v>0</v>
      </c>
      <c r="AB332" s="5">
        <f t="shared" si="122"/>
        <v>0</v>
      </c>
      <c r="AC332" s="3">
        <f>IF(テーブル502[[#This Row],[レート]]=0,0,$F$7)</f>
        <v>0</v>
      </c>
      <c r="AD332" s="6">
        <f t="shared" si="114"/>
        <v>0</v>
      </c>
      <c r="AE332" s="6">
        <f t="shared" si="115"/>
        <v>0</v>
      </c>
      <c r="AF332" s="81">
        <f>テーブル502[[#This Row],[レート]]*テーブル502[[#This Row],[取引単位]]</f>
        <v>0</v>
      </c>
      <c r="AG332" s="6">
        <f t="shared" si="109"/>
        <v>0</v>
      </c>
      <c r="AI332" s="5">
        <f t="shared" si="123"/>
        <v>0</v>
      </c>
      <c r="AJ332" s="3">
        <f>IF(テーブル503[[#This Row],[レート]]=0,0,$G$7)</f>
        <v>0</v>
      </c>
      <c r="AK332" s="6">
        <f t="shared" si="116"/>
        <v>0</v>
      </c>
      <c r="AL332" s="6">
        <f t="shared" si="117"/>
        <v>0</v>
      </c>
      <c r="AM332" s="81">
        <f>テーブル503[[#This Row],[レート]]*テーブル503[[#This Row],[取引単位]]</f>
        <v>0</v>
      </c>
      <c r="AN332" s="6">
        <f t="shared" si="110"/>
        <v>0</v>
      </c>
      <c r="AP332" s="5">
        <f t="shared" si="124"/>
        <v>0</v>
      </c>
      <c r="AQ332" s="3">
        <f>IF(テーブル504[[#This Row],[レート]]=0,0,$H$7)</f>
        <v>0</v>
      </c>
      <c r="AR332" s="6">
        <f t="shared" si="118"/>
        <v>0</v>
      </c>
      <c r="AS332" s="6">
        <f t="shared" si="119"/>
        <v>0</v>
      </c>
      <c r="AT332" s="81">
        <f>テーブル504[[#This Row],[レート]]*テーブル504[[#This Row],[取引単位]]</f>
        <v>0</v>
      </c>
      <c r="AU332" s="6">
        <f t="shared" si="111"/>
        <v>0</v>
      </c>
      <c r="AW332" s="5">
        <f t="shared" si="125"/>
        <v>0</v>
      </c>
      <c r="AX332" s="3">
        <f>IF(テーブル505[[#This Row],[レート]]=0,0,$I$7)</f>
        <v>0</v>
      </c>
      <c r="AY332" s="6">
        <f t="shared" si="120"/>
        <v>0</v>
      </c>
      <c r="AZ332" s="6">
        <f t="shared" si="121"/>
        <v>0</v>
      </c>
      <c r="BA332" s="81">
        <f>テーブル505[[#This Row],[レート]]*テーブル505[[#This Row],[取引単位]]</f>
        <v>0</v>
      </c>
      <c r="BB332" s="6">
        <f t="shared" si="112"/>
        <v>0</v>
      </c>
    </row>
    <row r="333" spans="21:54" x14ac:dyDescent="0.3">
      <c r="U333" s="5">
        <f t="shared" si="113"/>
        <v>0</v>
      </c>
      <c r="V333" s="3">
        <f>IF(テーブル501[[#This Row],[レート]]=0,0,$E$7)</f>
        <v>0</v>
      </c>
      <c r="W333" s="6">
        <f t="shared" si="106"/>
        <v>0</v>
      </c>
      <c r="X333" s="6">
        <f t="shared" si="107"/>
        <v>0</v>
      </c>
      <c r="Y333" s="81">
        <f>テーブル501[[#This Row],[レート]]*テーブル501[[#This Row],[取引単位]]</f>
        <v>0</v>
      </c>
      <c r="Z333" s="6">
        <f t="shared" si="108"/>
        <v>0</v>
      </c>
      <c r="AB333" s="5">
        <f t="shared" si="122"/>
        <v>0</v>
      </c>
      <c r="AC333" s="3">
        <f>IF(テーブル502[[#This Row],[レート]]=0,0,$F$7)</f>
        <v>0</v>
      </c>
      <c r="AD333" s="6">
        <f t="shared" si="114"/>
        <v>0</v>
      </c>
      <c r="AE333" s="6">
        <f t="shared" si="115"/>
        <v>0</v>
      </c>
      <c r="AF333" s="81">
        <f>テーブル502[[#This Row],[レート]]*テーブル502[[#This Row],[取引単位]]</f>
        <v>0</v>
      </c>
      <c r="AG333" s="6">
        <f t="shared" si="109"/>
        <v>0</v>
      </c>
      <c r="AI333" s="5">
        <f t="shared" si="123"/>
        <v>0</v>
      </c>
      <c r="AJ333" s="3">
        <f>IF(テーブル503[[#This Row],[レート]]=0,0,$G$7)</f>
        <v>0</v>
      </c>
      <c r="AK333" s="6">
        <f t="shared" si="116"/>
        <v>0</v>
      </c>
      <c r="AL333" s="6">
        <f t="shared" si="117"/>
        <v>0</v>
      </c>
      <c r="AM333" s="81">
        <f>テーブル503[[#This Row],[レート]]*テーブル503[[#This Row],[取引単位]]</f>
        <v>0</v>
      </c>
      <c r="AN333" s="6">
        <f t="shared" si="110"/>
        <v>0</v>
      </c>
      <c r="AP333" s="5">
        <f t="shared" si="124"/>
        <v>0</v>
      </c>
      <c r="AQ333" s="3">
        <f>IF(テーブル504[[#This Row],[レート]]=0,0,$H$7)</f>
        <v>0</v>
      </c>
      <c r="AR333" s="6">
        <f t="shared" si="118"/>
        <v>0</v>
      </c>
      <c r="AS333" s="6">
        <f t="shared" si="119"/>
        <v>0</v>
      </c>
      <c r="AT333" s="81">
        <f>テーブル504[[#This Row],[レート]]*テーブル504[[#This Row],[取引単位]]</f>
        <v>0</v>
      </c>
      <c r="AU333" s="6">
        <f t="shared" si="111"/>
        <v>0</v>
      </c>
      <c r="AW333" s="5">
        <f t="shared" si="125"/>
        <v>0</v>
      </c>
      <c r="AX333" s="3">
        <f>IF(テーブル505[[#This Row],[レート]]=0,0,$I$7)</f>
        <v>0</v>
      </c>
      <c r="AY333" s="6">
        <f t="shared" si="120"/>
        <v>0</v>
      </c>
      <c r="AZ333" s="6">
        <f t="shared" si="121"/>
        <v>0</v>
      </c>
      <c r="BA333" s="81">
        <f>テーブル505[[#This Row],[レート]]*テーブル505[[#This Row],[取引単位]]</f>
        <v>0</v>
      </c>
      <c r="BB333" s="6">
        <f t="shared" si="112"/>
        <v>0</v>
      </c>
    </row>
    <row r="334" spans="21:54" x14ac:dyDescent="0.3">
      <c r="U334" s="5">
        <f t="shared" si="113"/>
        <v>0</v>
      </c>
      <c r="V334" s="3">
        <f>IF(テーブル501[[#This Row],[レート]]=0,0,$E$7)</f>
        <v>0</v>
      </c>
      <c r="W334" s="6">
        <f t="shared" si="106"/>
        <v>0</v>
      </c>
      <c r="X334" s="6">
        <f t="shared" si="107"/>
        <v>0</v>
      </c>
      <c r="Y334" s="81">
        <f>テーブル501[[#This Row],[レート]]*テーブル501[[#This Row],[取引単位]]</f>
        <v>0</v>
      </c>
      <c r="Z334" s="6">
        <f t="shared" si="108"/>
        <v>0</v>
      </c>
      <c r="AB334" s="5">
        <f t="shared" si="122"/>
        <v>0</v>
      </c>
      <c r="AC334" s="3">
        <f>IF(テーブル502[[#This Row],[レート]]=0,0,$F$7)</f>
        <v>0</v>
      </c>
      <c r="AD334" s="6">
        <f t="shared" si="114"/>
        <v>0</v>
      </c>
      <c r="AE334" s="6">
        <f t="shared" si="115"/>
        <v>0</v>
      </c>
      <c r="AF334" s="81">
        <f>テーブル502[[#This Row],[レート]]*テーブル502[[#This Row],[取引単位]]</f>
        <v>0</v>
      </c>
      <c r="AG334" s="6">
        <f t="shared" si="109"/>
        <v>0</v>
      </c>
      <c r="AI334" s="5">
        <f t="shared" si="123"/>
        <v>0</v>
      </c>
      <c r="AJ334" s="3">
        <f>IF(テーブル503[[#This Row],[レート]]=0,0,$G$7)</f>
        <v>0</v>
      </c>
      <c r="AK334" s="6">
        <f t="shared" si="116"/>
        <v>0</v>
      </c>
      <c r="AL334" s="6">
        <f t="shared" si="117"/>
        <v>0</v>
      </c>
      <c r="AM334" s="81">
        <f>テーブル503[[#This Row],[レート]]*テーブル503[[#This Row],[取引単位]]</f>
        <v>0</v>
      </c>
      <c r="AN334" s="6">
        <f t="shared" si="110"/>
        <v>0</v>
      </c>
      <c r="AP334" s="5">
        <f t="shared" si="124"/>
        <v>0</v>
      </c>
      <c r="AQ334" s="3">
        <f>IF(テーブル504[[#This Row],[レート]]=0,0,$H$7)</f>
        <v>0</v>
      </c>
      <c r="AR334" s="6">
        <f t="shared" si="118"/>
        <v>0</v>
      </c>
      <c r="AS334" s="6">
        <f t="shared" si="119"/>
        <v>0</v>
      </c>
      <c r="AT334" s="81">
        <f>テーブル504[[#This Row],[レート]]*テーブル504[[#This Row],[取引単位]]</f>
        <v>0</v>
      </c>
      <c r="AU334" s="6">
        <f t="shared" si="111"/>
        <v>0</v>
      </c>
      <c r="AW334" s="5">
        <f t="shared" si="125"/>
        <v>0</v>
      </c>
      <c r="AX334" s="3">
        <f>IF(テーブル505[[#This Row],[レート]]=0,0,$I$7)</f>
        <v>0</v>
      </c>
      <c r="AY334" s="6">
        <f t="shared" si="120"/>
        <v>0</v>
      </c>
      <c r="AZ334" s="6">
        <f t="shared" si="121"/>
        <v>0</v>
      </c>
      <c r="BA334" s="81">
        <f>テーブル505[[#This Row],[レート]]*テーブル505[[#This Row],[取引単位]]</f>
        <v>0</v>
      </c>
      <c r="BB334" s="6">
        <f t="shared" si="112"/>
        <v>0</v>
      </c>
    </row>
    <row r="335" spans="21:54" x14ac:dyDescent="0.3">
      <c r="U335" s="5">
        <f t="shared" si="113"/>
        <v>0</v>
      </c>
      <c r="V335" s="3">
        <f>IF(テーブル501[[#This Row],[レート]]=0,0,$E$7)</f>
        <v>0</v>
      </c>
      <c r="W335" s="6">
        <f t="shared" si="106"/>
        <v>0</v>
      </c>
      <c r="X335" s="6">
        <f t="shared" si="107"/>
        <v>0</v>
      </c>
      <c r="Y335" s="81">
        <f>テーブル501[[#This Row],[レート]]*テーブル501[[#This Row],[取引単位]]</f>
        <v>0</v>
      </c>
      <c r="Z335" s="6">
        <f t="shared" si="108"/>
        <v>0</v>
      </c>
      <c r="AB335" s="5">
        <f t="shared" si="122"/>
        <v>0</v>
      </c>
      <c r="AC335" s="3">
        <f>IF(テーブル502[[#This Row],[レート]]=0,0,$F$7)</f>
        <v>0</v>
      </c>
      <c r="AD335" s="6">
        <f t="shared" si="114"/>
        <v>0</v>
      </c>
      <c r="AE335" s="6">
        <f t="shared" si="115"/>
        <v>0</v>
      </c>
      <c r="AF335" s="81">
        <f>テーブル502[[#This Row],[レート]]*テーブル502[[#This Row],[取引単位]]</f>
        <v>0</v>
      </c>
      <c r="AG335" s="6">
        <f t="shared" si="109"/>
        <v>0</v>
      </c>
      <c r="AI335" s="5">
        <f t="shared" si="123"/>
        <v>0</v>
      </c>
      <c r="AJ335" s="3">
        <f>IF(テーブル503[[#This Row],[レート]]=0,0,$G$7)</f>
        <v>0</v>
      </c>
      <c r="AK335" s="6">
        <f t="shared" si="116"/>
        <v>0</v>
      </c>
      <c r="AL335" s="6">
        <f t="shared" si="117"/>
        <v>0</v>
      </c>
      <c r="AM335" s="81">
        <f>テーブル503[[#This Row],[レート]]*テーブル503[[#This Row],[取引単位]]</f>
        <v>0</v>
      </c>
      <c r="AN335" s="6">
        <f t="shared" si="110"/>
        <v>0</v>
      </c>
      <c r="AP335" s="5">
        <f t="shared" si="124"/>
        <v>0</v>
      </c>
      <c r="AQ335" s="3">
        <f>IF(テーブル504[[#This Row],[レート]]=0,0,$H$7)</f>
        <v>0</v>
      </c>
      <c r="AR335" s="6">
        <f t="shared" si="118"/>
        <v>0</v>
      </c>
      <c r="AS335" s="6">
        <f t="shared" si="119"/>
        <v>0</v>
      </c>
      <c r="AT335" s="81">
        <f>テーブル504[[#This Row],[レート]]*テーブル504[[#This Row],[取引単位]]</f>
        <v>0</v>
      </c>
      <c r="AU335" s="6">
        <f t="shared" si="111"/>
        <v>0</v>
      </c>
      <c r="AW335" s="5">
        <f t="shared" si="125"/>
        <v>0</v>
      </c>
      <c r="AX335" s="3">
        <f>IF(テーブル505[[#This Row],[レート]]=0,0,$I$7)</f>
        <v>0</v>
      </c>
      <c r="AY335" s="6">
        <f t="shared" si="120"/>
        <v>0</v>
      </c>
      <c r="AZ335" s="6">
        <f t="shared" si="121"/>
        <v>0</v>
      </c>
      <c r="BA335" s="81">
        <f>テーブル505[[#This Row],[レート]]*テーブル505[[#This Row],[取引単位]]</f>
        <v>0</v>
      </c>
      <c r="BB335" s="6">
        <f t="shared" si="112"/>
        <v>0</v>
      </c>
    </row>
    <row r="336" spans="21:54" x14ac:dyDescent="0.3">
      <c r="U336" s="5">
        <f t="shared" si="113"/>
        <v>0</v>
      </c>
      <c r="V336" s="3">
        <f>IF(テーブル501[[#This Row],[レート]]=0,0,$E$7)</f>
        <v>0</v>
      </c>
      <c r="W336" s="6">
        <f t="shared" si="106"/>
        <v>0</v>
      </c>
      <c r="X336" s="6">
        <f t="shared" si="107"/>
        <v>0</v>
      </c>
      <c r="Y336" s="81">
        <f>テーブル501[[#This Row],[レート]]*テーブル501[[#This Row],[取引単位]]</f>
        <v>0</v>
      </c>
      <c r="Z336" s="6">
        <f t="shared" si="108"/>
        <v>0</v>
      </c>
      <c r="AB336" s="5">
        <f t="shared" si="122"/>
        <v>0</v>
      </c>
      <c r="AC336" s="3">
        <f>IF(テーブル502[[#This Row],[レート]]=0,0,$F$7)</f>
        <v>0</v>
      </c>
      <c r="AD336" s="6">
        <f t="shared" si="114"/>
        <v>0</v>
      </c>
      <c r="AE336" s="6">
        <f t="shared" si="115"/>
        <v>0</v>
      </c>
      <c r="AF336" s="81">
        <f>テーブル502[[#This Row],[レート]]*テーブル502[[#This Row],[取引単位]]</f>
        <v>0</v>
      </c>
      <c r="AG336" s="6">
        <f t="shared" si="109"/>
        <v>0</v>
      </c>
      <c r="AI336" s="5">
        <f t="shared" si="123"/>
        <v>0</v>
      </c>
      <c r="AJ336" s="3">
        <f>IF(テーブル503[[#This Row],[レート]]=0,0,$G$7)</f>
        <v>0</v>
      </c>
      <c r="AK336" s="6">
        <f t="shared" si="116"/>
        <v>0</v>
      </c>
      <c r="AL336" s="6">
        <f t="shared" si="117"/>
        <v>0</v>
      </c>
      <c r="AM336" s="81">
        <f>テーブル503[[#This Row],[レート]]*テーブル503[[#This Row],[取引単位]]</f>
        <v>0</v>
      </c>
      <c r="AN336" s="6">
        <f t="shared" si="110"/>
        <v>0</v>
      </c>
      <c r="AP336" s="5">
        <f t="shared" si="124"/>
        <v>0</v>
      </c>
      <c r="AQ336" s="3">
        <f>IF(テーブル504[[#This Row],[レート]]=0,0,$H$7)</f>
        <v>0</v>
      </c>
      <c r="AR336" s="6">
        <f t="shared" si="118"/>
        <v>0</v>
      </c>
      <c r="AS336" s="6">
        <f t="shared" si="119"/>
        <v>0</v>
      </c>
      <c r="AT336" s="81">
        <f>テーブル504[[#This Row],[レート]]*テーブル504[[#This Row],[取引単位]]</f>
        <v>0</v>
      </c>
      <c r="AU336" s="6">
        <f t="shared" si="111"/>
        <v>0</v>
      </c>
      <c r="AW336" s="5">
        <f t="shared" si="125"/>
        <v>0</v>
      </c>
      <c r="AX336" s="3">
        <f>IF(テーブル505[[#This Row],[レート]]=0,0,$I$7)</f>
        <v>0</v>
      </c>
      <c r="AY336" s="6">
        <f t="shared" si="120"/>
        <v>0</v>
      </c>
      <c r="AZ336" s="6">
        <f t="shared" si="121"/>
        <v>0</v>
      </c>
      <c r="BA336" s="81">
        <f>テーブル505[[#This Row],[レート]]*テーブル505[[#This Row],[取引単位]]</f>
        <v>0</v>
      </c>
      <c r="BB336" s="6">
        <f t="shared" si="112"/>
        <v>0</v>
      </c>
    </row>
    <row r="337" spans="21:54" x14ac:dyDescent="0.3">
      <c r="U337" s="5">
        <f t="shared" si="113"/>
        <v>0</v>
      </c>
      <c r="V337" s="3">
        <f>IF(テーブル501[[#This Row],[レート]]=0,0,$E$7)</f>
        <v>0</v>
      </c>
      <c r="W337" s="6">
        <f t="shared" si="106"/>
        <v>0</v>
      </c>
      <c r="X337" s="6">
        <f t="shared" si="107"/>
        <v>0</v>
      </c>
      <c r="Y337" s="81">
        <f>テーブル501[[#This Row],[レート]]*テーブル501[[#This Row],[取引単位]]</f>
        <v>0</v>
      </c>
      <c r="Z337" s="6">
        <f t="shared" si="108"/>
        <v>0</v>
      </c>
      <c r="AB337" s="5">
        <f t="shared" si="122"/>
        <v>0</v>
      </c>
      <c r="AC337" s="3">
        <f>IF(テーブル502[[#This Row],[レート]]=0,0,$F$7)</f>
        <v>0</v>
      </c>
      <c r="AD337" s="6">
        <f t="shared" si="114"/>
        <v>0</v>
      </c>
      <c r="AE337" s="6">
        <f t="shared" si="115"/>
        <v>0</v>
      </c>
      <c r="AF337" s="81">
        <f>テーブル502[[#This Row],[レート]]*テーブル502[[#This Row],[取引単位]]</f>
        <v>0</v>
      </c>
      <c r="AG337" s="6">
        <f t="shared" si="109"/>
        <v>0</v>
      </c>
      <c r="AI337" s="5">
        <f t="shared" si="123"/>
        <v>0</v>
      </c>
      <c r="AJ337" s="3">
        <f>IF(テーブル503[[#This Row],[レート]]=0,0,$G$7)</f>
        <v>0</v>
      </c>
      <c r="AK337" s="6">
        <f t="shared" si="116"/>
        <v>0</v>
      </c>
      <c r="AL337" s="6">
        <f t="shared" si="117"/>
        <v>0</v>
      </c>
      <c r="AM337" s="81">
        <f>テーブル503[[#This Row],[レート]]*テーブル503[[#This Row],[取引単位]]</f>
        <v>0</v>
      </c>
      <c r="AN337" s="6">
        <f t="shared" si="110"/>
        <v>0</v>
      </c>
      <c r="AP337" s="5">
        <f t="shared" si="124"/>
        <v>0</v>
      </c>
      <c r="AQ337" s="3">
        <f>IF(テーブル504[[#This Row],[レート]]=0,0,$H$7)</f>
        <v>0</v>
      </c>
      <c r="AR337" s="6">
        <f t="shared" si="118"/>
        <v>0</v>
      </c>
      <c r="AS337" s="6">
        <f t="shared" si="119"/>
        <v>0</v>
      </c>
      <c r="AT337" s="81">
        <f>テーブル504[[#This Row],[レート]]*テーブル504[[#This Row],[取引単位]]</f>
        <v>0</v>
      </c>
      <c r="AU337" s="6">
        <f t="shared" si="111"/>
        <v>0</v>
      </c>
      <c r="AW337" s="5">
        <f t="shared" si="125"/>
        <v>0</v>
      </c>
      <c r="AX337" s="3">
        <f>IF(テーブル505[[#This Row],[レート]]=0,0,$I$7)</f>
        <v>0</v>
      </c>
      <c r="AY337" s="6">
        <f t="shared" si="120"/>
        <v>0</v>
      </c>
      <c r="AZ337" s="6">
        <f t="shared" si="121"/>
        <v>0</v>
      </c>
      <c r="BA337" s="81">
        <f>テーブル505[[#This Row],[レート]]*テーブル505[[#This Row],[取引単位]]</f>
        <v>0</v>
      </c>
      <c r="BB337" s="6">
        <f t="shared" si="112"/>
        <v>0</v>
      </c>
    </row>
    <row r="338" spans="21:54" x14ac:dyDescent="0.3">
      <c r="U338" s="5">
        <f t="shared" si="113"/>
        <v>0</v>
      </c>
      <c r="V338" s="3">
        <f>IF(テーブル501[[#This Row],[レート]]=0,0,$E$7)</f>
        <v>0</v>
      </c>
      <c r="W338" s="6">
        <f t="shared" si="106"/>
        <v>0</v>
      </c>
      <c r="X338" s="6">
        <f t="shared" si="107"/>
        <v>0</v>
      </c>
      <c r="Y338" s="81">
        <f>テーブル501[[#This Row],[レート]]*テーブル501[[#This Row],[取引単位]]</f>
        <v>0</v>
      </c>
      <c r="Z338" s="6">
        <f t="shared" si="108"/>
        <v>0</v>
      </c>
      <c r="AB338" s="5">
        <f t="shared" si="122"/>
        <v>0</v>
      </c>
      <c r="AC338" s="3">
        <f>IF(テーブル502[[#This Row],[レート]]=0,0,$F$7)</f>
        <v>0</v>
      </c>
      <c r="AD338" s="6">
        <f t="shared" si="114"/>
        <v>0</v>
      </c>
      <c r="AE338" s="6">
        <f t="shared" si="115"/>
        <v>0</v>
      </c>
      <c r="AF338" s="81">
        <f>テーブル502[[#This Row],[レート]]*テーブル502[[#This Row],[取引単位]]</f>
        <v>0</v>
      </c>
      <c r="AG338" s="6">
        <f t="shared" si="109"/>
        <v>0</v>
      </c>
      <c r="AI338" s="5">
        <f t="shared" si="123"/>
        <v>0</v>
      </c>
      <c r="AJ338" s="3">
        <f>IF(テーブル503[[#This Row],[レート]]=0,0,$G$7)</f>
        <v>0</v>
      </c>
      <c r="AK338" s="6">
        <f t="shared" si="116"/>
        <v>0</v>
      </c>
      <c r="AL338" s="6">
        <f t="shared" si="117"/>
        <v>0</v>
      </c>
      <c r="AM338" s="81">
        <f>テーブル503[[#This Row],[レート]]*テーブル503[[#This Row],[取引単位]]</f>
        <v>0</v>
      </c>
      <c r="AN338" s="6">
        <f t="shared" si="110"/>
        <v>0</v>
      </c>
      <c r="AP338" s="5">
        <f t="shared" si="124"/>
        <v>0</v>
      </c>
      <c r="AQ338" s="3">
        <f>IF(テーブル504[[#This Row],[レート]]=0,0,$H$7)</f>
        <v>0</v>
      </c>
      <c r="AR338" s="6">
        <f t="shared" si="118"/>
        <v>0</v>
      </c>
      <c r="AS338" s="6">
        <f t="shared" si="119"/>
        <v>0</v>
      </c>
      <c r="AT338" s="81">
        <f>テーブル504[[#This Row],[レート]]*テーブル504[[#This Row],[取引単位]]</f>
        <v>0</v>
      </c>
      <c r="AU338" s="6">
        <f t="shared" si="111"/>
        <v>0</v>
      </c>
      <c r="AW338" s="5">
        <f t="shared" si="125"/>
        <v>0</v>
      </c>
      <c r="AX338" s="3">
        <f>IF(テーブル505[[#This Row],[レート]]=0,0,$I$7)</f>
        <v>0</v>
      </c>
      <c r="AY338" s="6">
        <f t="shared" si="120"/>
        <v>0</v>
      </c>
      <c r="AZ338" s="6">
        <f t="shared" si="121"/>
        <v>0</v>
      </c>
      <c r="BA338" s="81">
        <f>テーブル505[[#This Row],[レート]]*テーブル505[[#This Row],[取引単位]]</f>
        <v>0</v>
      </c>
      <c r="BB338" s="6">
        <f t="shared" si="112"/>
        <v>0</v>
      </c>
    </row>
    <row r="339" spans="21:54" x14ac:dyDescent="0.3">
      <c r="U339" s="5">
        <f t="shared" si="113"/>
        <v>0</v>
      </c>
      <c r="V339" s="3">
        <f>IF(テーブル501[[#This Row],[レート]]=0,0,$E$7)</f>
        <v>0</v>
      </c>
      <c r="W339" s="6">
        <f t="shared" si="106"/>
        <v>0</v>
      </c>
      <c r="X339" s="6">
        <f t="shared" si="107"/>
        <v>0</v>
      </c>
      <c r="Y339" s="81">
        <f>テーブル501[[#This Row],[レート]]*テーブル501[[#This Row],[取引単位]]</f>
        <v>0</v>
      </c>
      <c r="Z339" s="6">
        <f t="shared" si="108"/>
        <v>0</v>
      </c>
      <c r="AB339" s="5">
        <f t="shared" si="122"/>
        <v>0</v>
      </c>
      <c r="AC339" s="3">
        <f>IF(テーブル502[[#This Row],[レート]]=0,0,$F$7)</f>
        <v>0</v>
      </c>
      <c r="AD339" s="6">
        <f t="shared" si="114"/>
        <v>0</v>
      </c>
      <c r="AE339" s="6">
        <f t="shared" si="115"/>
        <v>0</v>
      </c>
      <c r="AF339" s="81">
        <f>テーブル502[[#This Row],[レート]]*テーブル502[[#This Row],[取引単位]]</f>
        <v>0</v>
      </c>
      <c r="AG339" s="6">
        <f t="shared" si="109"/>
        <v>0</v>
      </c>
      <c r="AI339" s="5">
        <f t="shared" si="123"/>
        <v>0</v>
      </c>
      <c r="AJ339" s="3">
        <f>IF(テーブル503[[#This Row],[レート]]=0,0,$G$7)</f>
        <v>0</v>
      </c>
      <c r="AK339" s="6">
        <f t="shared" si="116"/>
        <v>0</v>
      </c>
      <c r="AL339" s="6">
        <f t="shared" si="117"/>
        <v>0</v>
      </c>
      <c r="AM339" s="81">
        <f>テーブル503[[#This Row],[レート]]*テーブル503[[#This Row],[取引単位]]</f>
        <v>0</v>
      </c>
      <c r="AN339" s="6">
        <f t="shared" si="110"/>
        <v>0</v>
      </c>
      <c r="AP339" s="5">
        <f t="shared" si="124"/>
        <v>0</v>
      </c>
      <c r="AQ339" s="3">
        <f>IF(テーブル504[[#This Row],[レート]]=0,0,$H$7)</f>
        <v>0</v>
      </c>
      <c r="AR339" s="6">
        <f t="shared" si="118"/>
        <v>0</v>
      </c>
      <c r="AS339" s="6">
        <f t="shared" si="119"/>
        <v>0</v>
      </c>
      <c r="AT339" s="81">
        <f>テーブル504[[#This Row],[レート]]*テーブル504[[#This Row],[取引単位]]</f>
        <v>0</v>
      </c>
      <c r="AU339" s="6">
        <f t="shared" si="111"/>
        <v>0</v>
      </c>
      <c r="AW339" s="5">
        <f t="shared" si="125"/>
        <v>0</v>
      </c>
      <c r="AX339" s="3">
        <f>IF(テーブル505[[#This Row],[レート]]=0,0,$I$7)</f>
        <v>0</v>
      </c>
      <c r="AY339" s="6">
        <f t="shared" si="120"/>
        <v>0</v>
      </c>
      <c r="AZ339" s="6">
        <f t="shared" si="121"/>
        <v>0</v>
      </c>
      <c r="BA339" s="81">
        <f>テーブル505[[#This Row],[レート]]*テーブル505[[#This Row],[取引単位]]</f>
        <v>0</v>
      </c>
      <c r="BB339" s="6">
        <f t="shared" si="112"/>
        <v>0</v>
      </c>
    </row>
    <row r="340" spans="21:54" x14ac:dyDescent="0.3">
      <c r="U340" s="5">
        <f t="shared" si="113"/>
        <v>0</v>
      </c>
      <c r="V340" s="3">
        <f>IF(テーブル501[[#This Row],[レート]]=0,0,$E$7)</f>
        <v>0</v>
      </c>
      <c r="W340" s="6">
        <f t="shared" si="106"/>
        <v>0</v>
      </c>
      <c r="X340" s="6">
        <f t="shared" si="107"/>
        <v>0</v>
      </c>
      <c r="Y340" s="81">
        <f>テーブル501[[#This Row],[レート]]*テーブル501[[#This Row],[取引単位]]</f>
        <v>0</v>
      </c>
      <c r="Z340" s="6">
        <f t="shared" si="108"/>
        <v>0</v>
      </c>
      <c r="AB340" s="5">
        <f t="shared" si="122"/>
        <v>0</v>
      </c>
      <c r="AC340" s="3">
        <f>IF(テーブル502[[#This Row],[レート]]=0,0,$F$7)</f>
        <v>0</v>
      </c>
      <c r="AD340" s="6">
        <f t="shared" si="114"/>
        <v>0</v>
      </c>
      <c r="AE340" s="6">
        <f t="shared" si="115"/>
        <v>0</v>
      </c>
      <c r="AF340" s="81">
        <f>テーブル502[[#This Row],[レート]]*テーブル502[[#This Row],[取引単位]]</f>
        <v>0</v>
      </c>
      <c r="AG340" s="6">
        <f t="shared" si="109"/>
        <v>0</v>
      </c>
      <c r="AI340" s="5">
        <f t="shared" si="123"/>
        <v>0</v>
      </c>
      <c r="AJ340" s="3">
        <f>IF(テーブル503[[#This Row],[レート]]=0,0,$G$7)</f>
        <v>0</v>
      </c>
      <c r="AK340" s="6">
        <f t="shared" si="116"/>
        <v>0</v>
      </c>
      <c r="AL340" s="6">
        <f t="shared" si="117"/>
        <v>0</v>
      </c>
      <c r="AM340" s="81">
        <f>テーブル503[[#This Row],[レート]]*テーブル503[[#This Row],[取引単位]]</f>
        <v>0</v>
      </c>
      <c r="AN340" s="6">
        <f t="shared" si="110"/>
        <v>0</v>
      </c>
      <c r="AP340" s="5">
        <f t="shared" si="124"/>
        <v>0</v>
      </c>
      <c r="AQ340" s="3">
        <f>IF(テーブル504[[#This Row],[レート]]=0,0,$H$7)</f>
        <v>0</v>
      </c>
      <c r="AR340" s="6">
        <f t="shared" si="118"/>
        <v>0</v>
      </c>
      <c r="AS340" s="6">
        <f t="shared" si="119"/>
        <v>0</v>
      </c>
      <c r="AT340" s="81">
        <f>テーブル504[[#This Row],[レート]]*テーブル504[[#This Row],[取引単位]]</f>
        <v>0</v>
      </c>
      <c r="AU340" s="6">
        <f t="shared" si="111"/>
        <v>0</v>
      </c>
      <c r="AW340" s="5">
        <f t="shared" si="125"/>
        <v>0</v>
      </c>
      <c r="AX340" s="3">
        <f>IF(テーブル505[[#This Row],[レート]]=0,0,$I$7)</f>
        <v>0</v>
      </c>
      <c r="AY340" s="6">
        <f t="shared" si="120"/>
        <v>0</v>
      </c>
      <c r="AZ340" s="6">
        <f t="shared" si="121"/>
        <v>0</v>
      </c>
      <c r="BA340" s="81">
        <f>テーブル505[[#This Row],[レート]]*テーブル505[[#This Row],[取引単位]]</f>
        <v>0</v>
      </c>
      <c r="BB340" s="6">
        <f t="shared" si="112"/>
        <v>0</v>
      </c>
    </row>
    <row r="341" spans="21:54" x14ac:dyDescent="0.3">
      <c r="U341" s="5">
        <f t="shared" si="113"/>
        <v>0</v>
      </c>
      <c r="V341" s="3">
        <f>IF(テーブル501[[#This Row],[レート]]=0,0,$E$7)</f>
        <v>0</v>
      </c>
      <c r="W341" s="6">
        <f t="shared" si="106"/>
        <v>0</v>
      </c>
      <c r="X341" s="6">
        <f t="shared" si="107"/>
        <v>0</v>
      </c>
      <c r="Y341" s="81">
        <f>テーブル501[[#This Row],[レート]]*テーブル501[[#This Row],[取引単位]]</f>
        <v>0</v>
      </c>
      <c r="Z341" s="6">
        <f t="shared" si="108"/>
        <v>0</v>
      </c>
      <c r="AB341" s="5">
        <f t="shared" si="122"/>
        <v>0</v>
      </c>
      <c r="AC341" s="3">
        <f>IF(テーブル502[[#This Row],[レート]]=0,0,$F$7)</f>
        <v>0</v>
      </c>
      <c r="AD341" s="6">
        <f t="shared" si="114"/>
        <v>0</v>
      </c>
      <c r="AE341" s="6">
        <f t="shared" si="115"/>
        <v>0</v>
      </c>
      <c r="AF341" s="81">
        <f>テーブル502[[#This Row],[レート]]*テーブル502[[#This Row],[取引単位]]</f>
        <v>0</v>
      </c>
      <c r="AG341" s="6">
        <f t="shared" si="109"/>
        <v>0</v>
      </c>
      <c r="AI341" s="5">
        <f t="shared" si="123"/>
        <v>0</v>
      </c>
      <c r="AJ341" s="3">
        <f>IF(テーブル503[[#This Row],[レート]]=0,0,$G$7)</f>
        <v>0</v>
      </c>
      <c r="AK341" s="6">
        <f t="shared" si="116"/>
        <v>0</v>
      </c>
      <c r="AL341" s="6">
        <f t="shared" si="117"/>
        <v>0</v>
      </c>
      <c r="AM341" s="81">
        <f>テーブル503[[#This Row],[レート]]*テーブル503[[#This Row],[取引単位]]</f>
        <v>0</v>
      </c>
      <c r="AN341" s="6">
        <f t="shared" si="110"/>
        <v>0</v>
      </c>
      <c r="AP341" s="5">
        <f t="shared" si="124"/>
        <v>0</v>
      </c>
      <c r="AQ341" s="3">
        <f>IF(テーブル504[[#This Row],[レート]]=0,0,$H$7)</f>
        <v>0</v>
      </c>
      <c r="AR341" s="6">
        <f t="shared" si="118"/>
        <v>0</v>
      </c>
      <c r="AS341" s="6">
        <f t="shared" si="119"/>
        <v>0</v>
      </c>
      <c r="AT341" s="81">
        <f>テーブル504[[#This Row],[レート]]*テーブル504[[#This Row],[取引単位]]</f>
        <v>0</v>
      </c>
      <c r="AU341" s="6">
        <f t="shared" si="111"/>
        <v>0</v>
      </c>
      <c r="AW341" s="5">
        <f t="shared" si="125"/>
        <v>0</v>
      </c>
      <c r="AX341" s="3">
        <f>IF(テーブル505[[#This Row],[レート]]=0,0,$I$7)</f>
        <v>0</v>
      </c>
      <c r="AY341" s="6">
        <f t="shared" si="120"/>
        <v>0</v>
      </c>
      <c r="AZ341" s="6">
        <f t="shared" si="121"/>
        <v>0</v>
      </c>
      <c r="BA341" s="81">
        <f>テーブル505[[#This Row],[レート]]*テーブル505[[#This Row],[取引単位]]</f>
        <v>0</v>
      </c>
      <c r="BB341" s="6">
        <f t="shared" si="112"/>
        <v>0</v>
      </c>
    </row>
    <row r="342" spans="21:54" x14ac:dyDescent="0.3">
      <c r="U342" s="5">
        <f t="shared" si="113"/>
        <v>0</v>
      </c>
      <c r="V342" s="3">
        <f>IF(テーブル501[[#This Row],[レート]]=0,0,$E$7)</f>
        <v>0</v>
      </c>
      <c r="W342" s="6">
        <f t="shared" si="106"/>
        <v>0</v>
      </c>
      <c r="X342" s="6">
        <f t="shared" si="107"/>
        <v>0</v>
      </c>
      <c r="Y342" s="81">
        <f>テーブル501[[#This Row],[レート]]*テーブル501[[#This Row],[取引単位]]</f>
        <v>0</v>
      </c>
      <c r="Z342" s="6">
        <f t="shared" si="108"/>
        <v>0</v>
      </c>
      <c r="AB342" s="5">
        <f t="shared" si="122"/>
        <v>0</v>
      </c>
      <c r="AC342" s="3">
        <f>IF(テーブル502[[#This Row],[レート]]=0,0,$F$7)</f>
        <v>0</v>
      </c>
      <c r="AD342" s="6">
        <f t="shared" si="114"/>
        <v>0</v>
      </c>
      <c r="AE342" s="6">
        <f t="shared" si="115"/>
        <v>0</v>
      </c>
      <c r="AF342" s="81">
        <f>テーブル502[[#This Row],[レート]]*テーブル502[[#This Row],[取引単位]]</f>
        <v>0</v>
      </c>
      <c r="AG342" s="6">
        <f t="shared" si="109"/>
        <v>0</v>
      </c>
      <c r="AI342" s="5">
        <f t="shared" si="123"/>
        <v>0</v>
      </c>
      <c r="AJ342" s="3">
        <f>IF(テーブル503[[#This Row],[レート]]=0,0,$G$7)</f>
        <v>0</v>
      </c>
      <c r="AK342" s="6">
        <f t="shared" si="116"/>
        <v>0</v>
      </c>
      <c r="AL342" s="6">
        <f t="shared" si="117"/>
        <v>0</v>
      </c>
      <c r="AM342" s="81">
        <f>テーブル503[[#This Row],[レート]]*テーブル503[[#This Row],[取引単位]]</f>
        <v>0</v>
      </c>
      <c r="AN342" s="6">
        <f t="shared" si="110"/>
        <v>0</v>
      </c>
      <c r="AP342" s="5">
        <f t="shared" si="124"/>
        <v>0</v>
      </c>
      <c r="AQ342" s="3">
        <f>IF(テーブル504[[#This Row],[レート]]=0,0,$H$7)</f>
        <v>0</v>
      </c>
      <c r="AR342" s="6">
        <f t="shared" si="118"/>
        <v>0</v>
      </c>
      <c r="AS342" s="6">
        <f t="shared" si="119"/>
        <v>0</v>
      </c>
      <c r="AT342" s="81">
        <f>テーブル504[[#This Row],[レート]]*テーブル504[[#This Row],[取引単位]]</f>
        <v>0</v>
      </c>
      <c r="AU342" s="6">
        <f t="shared" si="111"/>
        <v>0</v>
      </c>
      <c r="AW342" s="5">
        <f t="shared" si="125"/>
        <v>0</v>
      </c>
      <c r="AX342" s="3">
        <f>IF(テーブル505[[#This Row],[レート]]=0,0,$I$7)</f>
        <v>0</v>
      </c>
      <c r="AY342" s="6">
        <f t="shared" si="120"/>
        <v>0</v>
      </c>
      <c r="AZ342" s="6">
        <f t="shared" si="121"/>
        <v>0</v>
      </c>
      <c r="BA342" s="81">
        <f>テーブル505[[#This Row],[レート]]*テーブル505[[#This Row],[取引単位]]</f>
        <v>0</v>
      </c>
      <c r="BB342" s="6">
        <f t="shared" si="112"/>
        <v>0</v>
      </c>
    </row>
    <row r="343" spans="21:54" x14ac:dyDescent="0.3">
      <c r="U343" s="5">
        <f t="shared" si="113"/>
        <v>0</v>
      </c>
      <c r="V343" s="3">
        <f>IF(テーブル501[[#This Row],[レート]]=0,0,$E$7)</f>
        <v>0</v>
      </c>
      <c r="W343" s="6">
        <f t="shared" si="106"/>
        <v>0</v>
      </c>
      <c r="X343" s="6">
        <f t="shared" si="107"/>
        <v>0</v>
      </c>
      <c r="Y343" s="81">
        <f>テーブル501[[#This Row],[レート]]*テーブル501[[#This Row],[取引単位]]</f>
        <v>0</v>
      </c>
      <c r="Z343" s="6">
        <f t="shared" si="108"/>
        <v>0</v>
      </c>
      <c r="AB343" s="5">
        <f t="shared" si="122"/>
        <v>0</v>
      </c>
      <c r="AC343" s="3">
        <f>IF(テーブル502[[#This Row],[レート]]=0,0,$F$7)</f>
        <v>0</v>
      </c>
      <c r="AD343" s="6">
        <f t="shared" si="114"/>
        <v>0</v>
      </c>
      <c r="AE343" s="6">
        <f t="shared" si="115"/>
        <v>0</v>
      </c>
      <c r="AF343" s="81">
        <f>テーブル502[[#This Row],[レート]]*テーブル502[[#This Row],[取引単位]]</f>
        <v>0</v>
      </c>
      <c r="AG343" s="6">
        <f t="shared" si="109"/>
        <v>0</v>
      </c>
      <c r="AI343" s="5">
        <f t="shared" si="123"/>
        <v>0</v>
      </c>
      <c r="AJ343" s="3">
        <f>IF(テーブル503[[#This Row],[レート]]=0,0,$G$7)</f>
        <v>0</v>
      </c>
      <c r="AK343" s="6">
        <f t="shared" si="116"/>
        <v>0</v>
      </c>
      <c r="AL343" s="6">
        <f t="shared" si="117"/>
        <v>0</v>
      </c>
      <c r="AM343" s="81">
        <f>テーブル503[[#This Row],[レート]]*テーブル503[[#This Row],[取引単位]]</f>
        <v>0</v>
      </c>
      <c r="AN343" s="6">
        <f t="shared" si="110"/>
        <v>0</v>
      </c>
      <c r="AP343" s="5">
        <f t="shared" si="124"/>
        <v>0</v>
      </c>
      <c r="AQ343" s="3">
        <f>IF(テーブル504[[#This Row],[レート]]=0,0,$H$7)</f>
        <v>0</v>
      </c>
      <c r="AR343" s="6">
        <f t="shared" si="118"/>
        <v>0</v>
      </c>
      <c r="AS343" s="6">
        <f t="shared" si="119"/>
        <v>0</v>
      </c>
      <c r="AT343" s="81">
        <f>テーブル504[[#This Row],[レート]]*テーブル504[[#This Row],[取引単位]]</f>
        <v>0</v>
      </c>
      <c r="AU343" s="6">
        <f t="shared" si="111"/>
        <v>0</v>
      </c>
      <c r="AW343" s="5">
        <f t="shared" si="125"/>
        <v>0</v>
      </c>
      <c r="AX343" s="3">
        <f>IF(テーブル505[[#This Row],[レート]]=0,0,$I$7)</f>
        <v>0</v>
      </c>
      <c r="AY343" s="6">
        <f t="shared" si="120"/>
        <v>0</v>
      </c>
      <c r="AZ343" s="6">
        <f t="shared" si="121"/>
        <v>0</v>
      </c>
      <c r="BA343" s="81">
        <f>テーブル505[[#This Row],[レート]]*テーブル505[[#This Row],[取引単位]]</f>
        <v>0</v>
      </c>
      <c r="BB343" s="6">
        <f t="shared" si="112"/>
        <v>0</v>
      </c>
    </row>
    <row r="344" spans="21:54" x14ac:dyDescent="0.3">
      <c r="U344" s="5">
        <f t="shared" si="113"/>
        <v>0</v>
      </c>
      <c r="V344" s="3">
        <f>IF(テーブル501[[#This Row],[レート]]=0,0,$E$7)</f>
        <v>0</v>
      </c>
      <c r="W344" s="6">
        <f t="shared" si="106"/>
        <v>0</v>
      </c>
      <c r="X344" s="6">
        <f t="shared" si="107"/>
        <v>0</v>
      </c>
      <c r="Y344" s="81">
        <f>テーブル501[[#This Row],[レート]]*テーブル501[[#This Row],[取引単位]]</f>
        <v>0</v>
      </c>
      <c r="Z344" s="6">
        <f t="shared" si="108"/>
        <v>0</v>
      </c>
      <c r="AB344" s="5">
        <f t="shared" si="122"/>
        <v>0</v>
      </c>
      <c r="AC344" s="3">
        <f>IF(テーブル502[[#This Row],[レート]]=0,0,$F$7)</f>
        <v>0</v>
      </c>
      <c r="AD344" s="6">
        <f t="shared" si="114"/>
        <v>0</v>
      </c>
      <c r="AE344" s="6">
        <f t="shared" si="115"/>
        <v>0</v>
      </c>
      <c r="AF344" s="81">
        <f>テーブル502[[#This Row],[レート]]*テーブル502[[#This Row],[取引単位]]</f>
        <v>0</v>
      </c>
      <c r="AG344" s="6">
        <f t="shared" si="109"/>
        <v>0</v>
      </c>
      <c r="AI344" s="5">
        <f t="shared" si="123"/>
        <v>0</v>
      </c>
      <c r="AJ344" s="3">
        <f>IF(テーブル503[[#This Row],[レート]]=0,0,$G$7)</f>
        <v>0</v>
      </c>
      <c r="AK344" s="6">
        <f t="shared" si="116"/>
        <v>0</v>
      </c>
      <c r="AL344" s="6">
        <f t="shared" si="117"/>
        <v>0</v>
      </c>
      <c r="AM344" s="81">
        <f>テーブル503[[#This Row],[レート]]*テーブル503[[#This Row],[取引単位]]</f>
        <v>0</v>
      </c>
      <c r="AN344" s="6">
        <f t="shared" si="110"/>
        <v>0</v>
      </c>
      <c r="AP344" s="5">
        <f t="shared" si="124"/>
        <v>0</v>
      </c>
      <c r="AQ344" s="3">
        <f>IF(テーブル504[[#This Row],[レート]]=0,0,$H$7)</f>
        <v>0</v>
      </c>
      <c r="AR344" s="6">
        <f t="shared" si="118"/>
        <v>0</v>
      </c>
      <c r="AS344" s="6">
        <f t="shared" si="119"/>
        <v>0</v>
      </c>
      <c r="AT344" s="81">
        <f>テーブル504[[#This Row],[レート]]*テーブル504[[#This Row],[取引単位]]</f>
        <v>0</v>
      </c>
      <c r="AU344" s="6">
        <f t="shared" si="111"/>
        <v>0</v>
      </c>
      <c r="AW344" s="5">
        <f t="shared" si="125"/>
        <v>0</v>
      </c>
      <c r="AX344" s="3">
        <f>IF(テーブル505[[#This Row],[レート]]=0,0,$I$7)</f>
        <v>0</v>
      </c>
      <c r="AY344" s="6">
        <f t="shared" si="120"/>
        <v>0</v>
      </c>
      <c r="AZ344" s="6">
        <f t="shared" si="121"/>
        <v>0</v>
      </c>
      <c r="BA344" s="81">
        <f>テーブル505[[#This Row],[レート]]*テーブル505[[#This Row],[取引単位]]</f>
        <v>0</v>
      </c>
      <c r="BB344" s="6">
        <f t="shared" si="112"/>
        <v>0</v>
      </c>
    </row>
    <row r="345" spans="21:54" x14ac:dyDescent="0.3">
      <c r="U345" s="5">
        <f t="shared" si="113"/>
        <v>0</v>
      </c>
      <c r="V345" s="3">
        <f>IF(テーブル501[[#This Row],[レート]]=0,0,$E$7)</f>
        <v>0</v>
      </c>
      <c r="W345" s="6">
        <f t="shared" si="106"/>
        <v>0</v>
      </c>
      <c r="X345" s="6">
        <f t="shared" si="107"/>
        <v>0</v>
      </c>
      <c r="Y345" s="81">
        <f>テーブル501[[#This Row],[レート]]*テーブル501[[#This Row],[取引単位]]</f>
        <v>0</v>
      </c>
      <c r="Z345" s="6">
        <f t="shared" si="108"/>
        <v>0</v>
      </c>
      <c r="AB345" s="5">
        <f t="shared" si="122"/>
        <v>0</v>
      </c>
      <c r="AC345" s="3">
        <f>IF(テーブル502[[#This Row],[レート]]=0,0,$F$7)</f>
        <v>0</v>
      </c>
      <c r="AD345" s="6">
        <f t="shared" si="114"/>
        <v>0</v>
      </c>
      <c r="AE345" s="6">
        <f t="shared" si="115"/>
        <v>0</v>
      </c>
      <c r="AF345" s="81">
        <f>テーブル502[[#This Row],[レート]]*テーブル502[[#This Row],[取引単位]]</f>
        <v>0</v>
      </c>
      <c r="AG345" s="6">
        <f t="shared" si="109"/>
        <v>0</v>
      </c>
      <c r="AI345" s="5">
        <f t="shared" si="123"/>
        <v>0</v>
      </c>
      <c r="AJ345" s="3">
        <f>IF(テーブル503[[#This Row],[レート]]=0,0,$G$7)</f>
        <v>0</v>
      </c>
      <c r="AK345" s="6">
        <f t="shared" si="116"/>
        <v>0</v>
      </c>
      <c r="AL345" s="6">
        <f t="shared" si="117"/>
        <v>0</v>
      </c>
      <c r="AM345" s="81">
        <f>テーブル503[[#This Row],[レート]]*テーブル503[[#This Row],[取引単位]]</f>
        <v>0</v>
      </c>
      <c r="AN345" s="6">
        <f t="shared" si="110"/>
        <v>0</v>
      </c>
      <c r="AP345" s="5">
        <f t="shared" si="124"/>
        <v>0</v>
      </c>
      <c r="AQ345" s="3">
        <f>IF(テーブル504[[#This Row],[レート]]=0,0,$H$7)</f>
        <v>0</v>
      </c>
      <c r="AR345" s="6">
        <f t="shared" si="118"/>
        <v>0</v>
      </c>
      <c r="AS345" s="6">
        <f t="shared" si="119"/>
        <v>0</v>
      </c>
      <c r="AT345" s="81">
        <f>テーブル504[[#This Row],[レート]]*テーブル504[[#This Row],[取引単位]]</f>
        <v>0</v>
      </c>
      <c r="AU345" s="6">
        <f t="shared" si="111"/>
        <v>0</v>
      </c>
      <c r="AW345" s="5">
        <f t="shared" si="125"/>
        <v>0</v>
      </c>
      <c r="AX345" s="3">
        <f>IF(テーブル505[[#This Row],[レート]]=0,0,$I$7)</f>
        <v>0</v>
      </c>
      <c r="AY345" s="6">
        <f t="shared" si="120"/>
        <v>0</v>
      </c>
      <c r="AZ345" s="6">
        <f t="shared" si="121"/>
        <v>0</v>
      </c>
      <c r="BA345" s="81">
        <f>テーブル505[[#This Row],[レート]]*テーブル505[[#This Row],[取引単位]]</f>
        <v>0</v>
      </c>
      <c r="BB345" s="6">
        <f t="shared" si="112"/>
        <v>0</v>
      </c>
    </row>
    <row r="346" spans="21:54" x14ac:dyDescent="0.3">
      <c r="U346" s="5">
        <f t="shared" si="113"/>
        <v>0</v>
      </c>
      <c r="V346" s="3">
        <f>IF(テーブル501[[#This Row],[レート]]=0,0,$E$7)</f>
        <v>0</v>
      </c>
      <c r="W346" s="6">
        <f t="shared" si="106"/>
        <v>0</v>
      </c>
      <c r="X346" s="6">
        <f t="shared" si="107"/>
        <v>0</v>
      </c>
      <c r="Y346" s="81">
        <f>テーブル501[[#This Row],[レート]]*テーブル501[[#This Row],[取引単位]]</f>
        <v>0</v>
      </c>
      <c r="Z346" s="6">
        <f t="shared" si="108"/>
        <v>0</v>
      </c>
      <c r="AB346" s="5">
        <f t="shared" si="122"/>
        <v>0</v>
      </c>
      <c r="AC346" s="3">
        <f>IF(テーブル502[[#This Row],[レート]]=0,0,$F$7)</f>
        <v>0</v>
      </c>
      <c r="AD346" s="6">
        <f t="shared" si="114"/>
        <v>0</v>
      </c>
      <c r="AE346" s="6">
        <f t="shared" si="115"/>
        <v>0</v>
      </c>
      <c r="AF346" s="81">
        <f>テーブル502[[#This Row],[レート]]*テーブル502[[#This Row],[取引単位]]</f>
        <v>0</v>
      </c>
      <c r="AG346" s="6">
        <f t="shared" si="109"/>
        <v>0</v>
      </c>
      <c r="AI346" s="5">
        <f t="shared" si="123"/>
        <v>0</v>
      </c>
      <c r="AJ346" s="3">
        <f>IF(テーブル503[[#This Row],[レート]]=0,0,$G$7)</f>
        <v>0</v>
      </c>
      <c r="AK346" s="6">
        <f t="shared" si="116"/>
        <v>0</v>
      </c>
      <c r="AL346" s="6">
        <f t="shared" si="117"/>
        <v>0</v>
      </c>
      <c r="AM346" s="81">
        <f>テーブル503[[#This Row],[レート]]*テーブル503[[#This Row],[取引単位]]</f>
        <v>0</v>
      </c>
      <c r="AN346" s="6">
        <f t="shared" si="110"/>
        <v>0</v>
      </c>
      <c r="AP346" s="5">
        <f t="shared" si="124"/>
        <v>0</v>
      </c>
      <c r="AQ346" s="3">
        <f>IF(テーブル504[[#This Row],[レート]]=0,0,$H$7)</f>
        <v>0</v>
      </c>
      <c r="AR346" s="6">
        <f t="shared" si="118"/>
        <v>0</v>
      </c>
      <c r="AS346" s="6">
        <f t="shared" si="119"/>
        <v>0</v>
      </c>
      <c r="AT346" s="81">
        <f>テーブル504[[#This Row],[レート]]*テーブル504[[#This Row],[取引単位]]</f>
        <v>0</v>
      </c>
      <c r="AU346" s="6">
        <f t="shared" si="111"/>
        <v>0</v>
      </c>
      <c r="AW346" s="5">
        <f t="shared" si="125"/>
        <v>0</v>
      </c>
      <c r="AX346" s="3">
        <f>IF(テーブル505[[#This Row],[レート]]=0,0,$I$7)</f>
        <v>0</v>
      </c>
      <c r="AY346" s="6">
        <f t="shared" si="120"/>
        <v>0</v>
      </c>
      <c r="AZ346" s="6">
        <f t="shared" si="121"/>
        <v>0</v>
      </c>
      <c r="BA346" s="81">
        <f>テーブル505[[#This Row],[レート]]*テーブル505[[#This Row],[取引単位]]</f>
        <v>0</v>
      </c>
      <c r="BB346" s="6">
        <f t="shared" si="112"/>
        <v>0</v>
      </c>
    </row>
    <row r="347" spans="21:54" x14ac:dyDescent="0.3">
      <c r="U347" s="5">
        <f t="shared" si="113"/>
        <v>0</v>
      </c>
      <c r="V347" s="3">
        <f>IF(テーブル501[[#This Row],[レート]]=0,0,$E$7)</f>
        <v>0</v>
      </c>
      <c r="W347" s="6">
        <f t="shared" si="106"/>
        <v>0</v>
      </c>
      <c r="X347" s="6">
        <f t="shared" si="107"/>
        <v>0</v>
      </c>
      <c r="Y347" s="81">
        <f>テーブル501[[#This Row],[レート]]*テーブル501[[#This Row],[取引単位]]</f>
        <v>0</v>
      </c>
      <c r="Z347" s="6">
        <f t="shared" si="108"/>
        <v>0</v>
      </c>
      <c r="AB347" s="5">
        <f t="shared" si="122"/>
        <v>0</v>
      </c>
      <c r="AC347" s="3">
        <f>IF(テーブル502[[#This Row],[レート]]=0,0,$F$7)</f>
        <v>0</v>
      </c>
      <c r="AD347" s="6">
        <f t="shared" si="114"/>
        <v>0</v>
      </c>
      <c r="AE347" s="6">
        <f t="shared" si="115"/>
        <v>0</v>
      </c>
      <c r="AF347" s="81">
        <f>テーブル502[[#This Row],[レート]]*テーブル502[[#This Row],[取引単位]]</f>
        <v>0</v>
      </c>
      <c r="AG347" s="6">
        <f t="shared" si="109"/>
        <v>0</v>
      </c>
      <c r="AI347" s="5">
        <f t="shared" si="123"/>
        <v>0</v>
      </c>
      <c r="AJ347" s="3">
        <f>IF(テーブル503[[#This Row],[レート]]=0,0,$G$7)</f>
        <v>0</v>
      </c>
      <c r="AK347" s="6">
        <f t="shared" si="116"/>
        <v>0</v>
      </c>
      <c r="AL347" s="6">
        <f t="shared" si="117"/>
        <v>0</v>
      </c>
      <c r="AM347" s="81">
        <f>テーブル503[[#This Row],[レート]]*テーブル503[[#This Row],[取引単位]]</f>
        <v>0</v>
      </c>
      <c r="AN347" s="6">
        <f t="shared" si="110"/>
        <v>0</v>
      </c>
      <c r="AP347" s="5">
        <f t="shared" si="124"/>
        <v>0</v>
      </c>
      <c r="AQ347" s="3">
        <f>IF(テーブル504[[#This Row],[レート]]=0,0,$H$7)</f>
        <v>0</v>
      </c>
      <c r="AR347" s="6">
        <f t="shared" si="118"/>
        <v>0</v>
      </c>
      <c r="AS347" s="6">
        <f t="shared" si="119"/>
        <v>0</v>
      </c>
      <c r="AT347" s="81">
        <f>テーブル504[[#This Row],[レート]]*テーブル504[[#This Row],[取引単位]]</f>
        <v>0</v>
      </c>
      <c r="AU347" s="6">
        <f t="shared" si="111"/>
        <v>0</v>
      </c>
      <c r="AW347" s="5">
        <f t="shared" si="125"/>
        <v>0</v>
      </c>
      <c r="AX347" s="3">
        <f>IF(テーブル505[[#This Row],[レート]]=0,0,$I$7)</f>
        <v>0</v>
      </c>
      <c r="AY347" s="6">
        <f t="shared" si="120"/>
        <v>0</v>
      </c>
      <c r="AZ347" s="6">
        <f t="shared" si="121"/>
        <v>0</v>
      </c>
      <c r="BA347" s="81">
        <f>テーブル505[[#This Row],[レート]]*テーブル505[[#This Row],[取引単位]]</f>
        <v>0</v>
      </c>
      <c r="BB347" s="6">
        <f t="shared" si="112"/>
        <v>0</v>
      </c>
    </row>
    <row r="348" spans="21:54" x14ac:dyDescent="0.3">
      <c r="U348" s="5">
        <f t="shared" si="113"/>
        <v>0</v>
      </c>
      <c r="V348" s="3">
        <f>IF(テーブル501[[#This Row],[レート]]=0,0,$E$7)</f>
        <v>0</v>
      </c>
      <c r="W348" s="6">
        <f t="shared" si="106"/>
        <v>0</v>
      </c>
      <c r="X348" s="6">
        <f t="shared" si="107"/>
        <v>0</v>
      </c>
      <c r="Y348" s="81">
        <f>テーブル501[[#This Row],[レート]]*テーブル501[[#This Row],[取引単位]]</f>
        <v>0</v>
      </c>
      <c r="Z348" s="6">
        <f t="shared" si="108"/>
        <v>0</v>
      </c>
      <c r="AB348" s="5">
        <f t="shared" si="122"/>
        <v>0</v>
      </c>
      <c r="AC348" s="3">
        <f>IF(テーブル502[[#This Row],[レート]]=0,0,$F$7)</f>
        <v>0</v>
      </c>
      <c r="AD348" s="6">
        <f t="shared" si="114"/>
        <v>0</v>
      </c>
      <c r="AE348" s="6">
        <f t="shared" si="115"/>
        <v>0</v>
      </c>
      <c r="AF348" s="81">
        <f>テーブル502[[#This Row],[レート]]*テーブル502[[#This Row],[取引単位]]</f>
        <v>0</v>
      </c>
      <c r="AG348" s="6">
        <f t="shared" si="109"/>
        <v>0</v>
      </c>
      <c r="AI348" s="5">
        <f t="shared" si="123"/>
        <v>0</v>
      </c>
      <c r="AJ348" s="3">
        <f>IF(テーブル503[[#This Row],[レート]]=0,0,$G$7)</f>
        <v>0</v>
      </c>
      <c r="AK348" s="6">
        <f t="shared" si="116"/>
        <v>0</v>
      </c>
      <c r="AL348" s="6">
        <f t="shared" si="117"/>
        <v>0</v>
      </c>
      <c r="AM348" s="81">
        <f>テーブル503[[#This Row],[レート]]*テーブル503[[#This Row],[取引単位]]</f>
        <v>0</v>
      </c>
      <c r="AN348" s="6">
        <f t="shared" si="110"/>
        <v>0</v>
      </c>
      <c r="AP348" s="5">
        <f t="shared" si="124"/>
        <v>0</v>
      </c>
      <c r="AQ348" s="3">
        <f>IF(テーブル504[[#This Row],[レート]]=0,0,$H$7)</f>
        <v>0</v>
      </c>
      <c r="AR348" s="6">
        <f t="shared" si="118"/>
        <v>0</v>
      </c>
      <c r="AS348" s="6">
        <f t="shared" si="119"/>
        <v>0</v>
      </c>
      <c r="AT348" s="81">
        <f>テーブル504[[#This Row],[レート]]*テーブル504[[#This Row],[取引単位]]</f>
        <v>0</v>
      </c>
      <c r="AU348" s="6">
        <f t="shared" si="111"/>
        <v>0</v>
      </c>
      <c r="AW348" s="5">
        <f t="shared" si="125"/>
        <v>0</v>
      </c>
      <c r="AX348" s="3">
        <f>IF(テーブル505[[#This Row],[レート]]=0,0,$I$7)</f>
        <v>0</v>
      </c>
      <c r="AY348" s="6">
        <f t="shared" si="120"/>
        <v>0</v>
      </c>
      <c r="AZ348" s="6">
        <f t="shared" si="121"/>
        <v>0</v>
      </c>
      <c r="BA348" s="81">
        <f>テーブル505[[#This Row],[レート]]*テーブル505[[#This Row],[取引単位]]</f>
        <v>0</v>
      </c>
      <c r="BB348" s="6">
        <f t="shared" si="112"/>
        <v>0</v>
      </c>
    </row>
    <row r="349" spans="21:54" x14ac:dyDescent="0.3">
      <c r="U349" s="5">
        <f t="shared" si="113"/>
        <v>0</v>
      </c>
      <c r="V349" s="3">
        <f>IF(テーブル501[[#This Row],[レート]]=0,0,$E$7)</f>
        <v>0</v>
      </c>
      <c r="W349" s="6">
        <f t="shared" si="106"/>
        <v>0</v>
      </c>
      <c r="X349" s="6">
        <f t="shared" si="107"/>
        <v>0</v>
      </c>
      <c r="Y349" s="81">
        <f>テーブル501[[#This Row],[レート]]*テーブル501[[#This Row],[取引単位]]</f>
        <v>0</v>
      </c>
      <c r="Z349" s="6">
        <f t="shared" si="108"/>
        <v>0</v>
      </c>
      <c r="AB349" s="5">
        <f t="shared" si="122"/>
        <v>0</v>
      </c>
      <c r="AC349" s="3">
        <f>IF(テーブル502[[#This Row],[レート]]=0,0,$F$7)</f>
        <v>0</v>
      </c>
      <c r="AD349" s="6">
        <f t="shared" si="114"/>
        <v>0</v>
      </c>
      <c r="AE349" s="6">
        <f t="shared" si="115"/>
        <v>0</v>
      </c>
      <c r="AF349" s="81">
        <f>テーブル502[[#This Row],[レート]]*テーブル502[[#This Row],[取引単位]]</f>
        <v>0</v>
      </c>
      <c r="AG349" s="6">
        <f t="shared" si="109"/>
        <v>0</v>
      </c>
      <c r="AI349" s="5">
        <f t="shared" si="123"/>
        <v>0</v>
      </c>
      <c r="AJ349" s="3">
        <f>IF(テーブル503[[#This Row],[レート]]=0,0,$G$7)</f>
        <v>0</v>
      </c>
      <c r="AK349" s="6">
        <f t="shared" si="116"/>
        <v>0</v>
      </c>
      <c r="AL349" s="6">
        <f t="shared" si="117"/>
        <v>0</v>
      </c>
      <c r="AM349" s="81">
        <f>テーブル503[[#This Row],[レート]]*テーブル503[[#This Row],[取引単位]]</f>
        <v>0</v>
      </c>
      <c r="AN349" s="6">
        <f t="shared" si="110"/>
        <v>0</v>
      </c>
      <c r="AP349" s="5">
        <f t="shared" si="124"/>
        <v>0</v>
      </c>
      <c r="AQ349" s="3">
        <f>IF(テーブル504[[#This Row],[レート]]=0,0,$H$7)</f>
        <v>0</v>
      </c>
      <c r="AR349" s="6">
        <f t="shared" si="118"/>
        <v>0</v>
      </c>
      <c r="AS349" s="6">
        <f t="shared" si="119"/>
        <v>0</v>
      </c>
      <c r="AT349" s="81">
        <f>テーブル504[[#This Row],[レート]]*テーブル504[[#This Row],[取引単位]]</f>
        <v>0</v>
      </c>
      <c r="AU349" s="6">
        <f t="shared" si="111"/>
        <v>0</v>
      </c>
      <c r="AW349" s="5">
        <f t="shared" si="125"/>
        <v>0</v>
      </c>
      <c r="AX349" s="3">
        <f>IF(テーブル505[[#This Row],[レート]]=0,0,$I$7)</f>
        <v>0</v>
      </c>
      <c r="AY349" s="6">
        <f t="shared" si="120"/>
        <v>0</v>
      </c>
      <c r="AZ349" s="6">
        <f t="shared" si="121"/>
        <v>0</v>
      </c>
      <c r="BA349" s="81">
        <f>テーブル505[[#This Row],[レート]]*テーブル505[[#This Row],[取引単位]]</f>
        <v>0</v>
      </c>
      <c r="BB349" s="6">
        <f t="shared" si="112"/>
        <v>0</v>
      </c>
    </row>
    <row r="350" spans="21:54" x14ac:dyDescent="0.3">
      <c r="U350" s="5">
        <f t="shared" si="113"/>
        <v>0</v>
      </c>
      <c r="V350" s="3">
        <f>IF(テーブル501[[#This Row],[レート]]=0,0,$E$7)</f>
        <v>0</v>
      </c>
      <c r="W350" s="6">
        <f t="shared" si="106"/>
        <v>0</v>
      </c>
      <c r="X350" s="6">
        <f t="shared" si="107"/>
        <v>0</v>
      </c>
      <c r="Y350" s="81">
        <f>テーブル501[[#This Row],[レート]]*テーブル501[[#This Row],[取引単位]]</f>
        <v>0</v>
      </c>
      <c r="Z350" s="6">
        <f t="shared" si="108"/>
        <v>0</v>
      </c>
      <c r="AB350" s="5">
        <f t="shared" si="122"/>
        <v>0</v>
      </c>
      <c r="AC350" s="3">
        <f>IF(テーブル502[[#This Row],[レート]]=0,0,$F$7)</f>
        <v>0</v>
      </c>
      <c r="AD350" s="6">
        <f t="shared" si="114"/>
        <v>0</v>
      </c>
      <c r="AE350" s="6">
        <f t="shared" si="115"/>
        <v>0</v>
      </c>
      <c r="AF350" s="81">
        <f>テーブル502[[#This Row],[レート]]*テーブル502[[#This Row],[取引単位]]</f>
        <v>0</v>
      </c>
      <c r="AG350" s="6">
        <f t="shared" si="109"/>
        <v>0</v>
      </c>
      <c r="AI350" s="5">
        <f t="shared" si="123"/>
        <v>0</v>
      </c>
      <c r="AJ350" s="3">
        <f>IF(テーブル503[[#This Row],[レート]]=0,0,$G$7)</f>
        <v>0</v>
      </c>
      <c r="AK350" s="6">
        <f t="shared" si="116"/>
        <v>0</v>
      </c>
      <c r="AL350" s="6">
        <f t="shared" si="117"/>
        <v>0</v>
      </c>
      <c r="AM350" s="81">
        <f>テーブル503[[#This Row],[レート]]*テーブル503[[#This Row],[取引単位]]</f>
        <v>0</v>
      </c>
      <c r="AN350" s="6">
        <f t="shared" si="110"/>
        <v>0</v>
      </c>
      <c r="AP350" s="5">
        <f t="shared" si="124"/>
        <v>0</v>
      </c>
      <c r="AQ350" s="3">
        <f>IF(テーブル504[[#This Row],[レート]]=0,0,$H$7)</f>
        <v>0</v>
      </c>
      <c r="AR350" s="6">
        <f t="shared" si="118"/>
        <v>0</v>
      </c>
      <c r="AS350" s="6">
        <f t="shared" si="119"/>
        <v>0</v>
      </c>
      <c r="AT350" s="81">
        <f>テーブル504[[#This Row],[レート]]*テーブル504[[#This Row],[取引単位]]</f>
        <v>0</v>
      </c>
      <c r="AU350" s="6">
        <f t="shared" si="111"/>
        <v>0</v>
      </c>
      <c r="AW350" s="5">
        <f t="shared" si="125"/>
        <v>0</v>
      </c>
      <c r="AX350" s="3">
        <f>IF(テーブル505[[#This Row],[レート]]=0,0,$I$7)</f>
        <v>0</v>
      </c>
      <c r="AY350" s="6">
        <f t="shared" si="120"/>
        <v>0</v>
      </c>
      <c r="AZ350" s="6">
        <f t="shared" si="121"/>
        <v>0</v>
      </c>
      <c r="BA350" s="81">
        <f>テーブル505[[#This Row],[レート]]*テーブル505[[#This Row],[取引単位]]</f>
        <v>0</v>
      </c>
      <c r="BB350" s="6">
        <f t="shared" si="112"/>
        <v>0</v>
      </c>
    </row>
    <row r="351" spans="21:54" x14ac:dyDescent="0.3">
      <c r="U351" s="5">
        <f t="shared" si="113"/>
        <v>0</v>
      </c>
      <c r="V351" s="3">
        <f>IF(テーブル501[[#This Row],[レート]]=0,0,$E$7)</f>
        <v>0</v>
      </c>
      <c r="W351" s="6">
        <f t="shared" si="106"/>
        <v>0</v>
      </c>
      <c r="X351" s="6">
        <f t="shared" si="107"/>
        <v>0</v>
      </c>
      <c r="Y351" s="81">
        <f>テーブル501[[#This Row],[レート]]*テーブル501[[#This Row],[取引単位]]</f>
        <v>0</v>
      </c>
      <c r="Z351" s="6">
        <f t="shared" si="108"/>
        <v>0</v>
      </c>
      <c r="AB351" s="5">
        <f t="shared" si="122"/>
        <v>0</v>
      </c>
      <c r="AC351" s="3">
        <f>IF(テーブル502[[#This Row],[レート]]=0,0,$F$7)</f>
        <v>0</v>
      </c>
      <c r="AD351" s="6">
        <f t="shared" si="114"/>
        <v>0</v>
      </c>
      <c r="AE351" s="6">
        <f t="shared" si="115"/>
        <v>0</v>
      </c>
      <c r="AF351" s="81">
        <f>テーブル502[[#This Row],[レート]]*テーブル502[[#This Row],[取引単位]]</f>
        <v>0</v>
      </c>
      <c r="AG351" s="6">
        <f t="shared" si="109"/>
        <v>0</v>
      </c>
      <c r="AI351" s="5">
        <f t="shared" si="123"/>
        <v>0</v>
      </c>
      <c r="AJ351" s="3">
        <f>IF(テーブル503[[#This Row],[レート]]=0,0,$G$7)</f>
        <v>0</v>
      </c>
      <c r="AK351" s="6">
        <f t="shared" si="116"/>
        <v>0</v>
      </c>
      <c r="AL351" s="6">
        <f t="shared" si="117"/>
        <v>0</v>
      </c>
      <c r="AM351" s="81">
        <f>テーブル503[[#This Row],[レート]]*テーブル503[[#This Row],[取引単位]]</f>
        <v>0</v>
      </c>
      <c r="AN351" s="6">
        <f t="shared" si="110"/>
        <v>0</v>
      </c>
      <c r="AP351" s="5">
        <f t="shared" si="124"/>
        <v>0</v>
      </c>
      <c r="AQ351" s="3">
        <f>IF(テーブル504[[#This Row],[レート]]=0,0,$H$7)</f>
        <v>0</v>
      </c>
      <c r="AR351" s="6">
        <f t="shared" si="118"/>
        <v>0</v>
      </c>
      <c r="AS351" s="6">
        <f t="shared" si="119"/>
        <v>0</v>
      </c>
      <c r="AT351" s="81">
        <f>テーブル504[[#This Row],[レート]]*テーブル504[[#This Row],[取引単位]]</f>
        <v>0</v>
      </c>
      <c r="AU351" s="6">
        <f t="shared" si="111"/>
        <v>0</v>
      </c>
      <c r="AW351" s="5">
        <f t="shared" si="125"/>
        <v>0</v>
      </c>
      <c r="AX351" s="3">
        <f>IF(テーブル505[[#This Row],[レート]]=0,0,$I$7)</f>
        <v>0</v>
      </c>
      <c r="AY351" s="6">
        <f t="shared" si="120"/>
        <v>0</v>
      </c>
      <c r="AZ351" s="6">
        <f t="shared" si="121"/>
        <v>0</v>
      </c>
      <c r="BA351" s="81">
        <f>テーブル505[[#This Row],[レート]]*テーブル505[[#This Row],[取引単位]]</f>
        <v>0</v>
      </c>
      <c r="BB351" s="6">
        <f t="shared" si="112"/>
        <v>0</v>
      </c>
    </row>
    <row r="352" spans="21:54" x14ac:dyDescent="0.3">
      <c r="U352" s="5">
        <f t="shared" si="113"/>
        <v>0</v>
      </c>
      <c r="V352" s="3">
        <f>IF(テーブル501[[#This Row],[レート]]=0,0,$E$7)</f>
        <v>0</v>
      </c>
      <c r="W352" s="6">
        <f t="shared" si="106"/>
        <v>0</v>
      </c>
      <c r="X352" s="6">
        <f t="shared" si="107"/>
        <v>0</v>
      </c>
      <c r="Y352" s="81">
        <f>テーブル501[[#This Row],[レート]]*テーブル501[[#This Row],[取引単位]]</f>
        <v>0</v>
      </c>
      <c r="Z352" s="6">
        <f t="shared" si="108"/>
        <v>0</v>
      </c>
      <c r="AB352" s="5">
        <f t="shared" si="122"/>
        <v>0</v>
      </c>
      <c r="AC352" s="3">
        <f>IF(テーブル502[[#This Row],[レート]]=0,0,$F$7)</f>
        <v>0</v>
      </c>
      <c r="AD352" s="6">
        <f t="shared" si="114"/>
        <v>0</v>
      </c>
      <c r="AE352" s="6">
        <f t="shared" si="115"/>
        <v>0</v>
      </c>
      <c r="AF352" s="81">
        <f>テーブル502[[#This Row],[レート]]*テーブル502[[#This Row],[取引単位]]</f>
        <v>0</v>
      </c>
      <c r="AG352" s="6">
        <f t="shared" si="109"/>
        <v>0</v>
      </c>
      <c r="AI352" s="5">
        <f t="shared" si="123"/>
        <v>0</v>
      </c>
      <c r="AJ352" s="3">
        <f>IF(テーブル503[[#This Row],[レート]]=0,0,$G$7)</f>
        <v>0</v>
      </c>
      <c r="AK352" s="6">
        <f t="shared" si="116"/>
        <v>0</v>
      </c>
      <c r="AL352" s="6">
        <f t="shared" si="117"/>
        <v>0</v>
      </c>
      <c r="AM352" s="81">
        <f>テーブル503[[#This Row],[レート]]*テーブル503[[#This Row],[取引単位]]</f>
        <v>0</v>
      </c>
      <c r="AN352" s="6">
        <f t="shared" si="110"/>
        <v>0</v>
      </c>
      <c r="AP352" s="5">
        <f t="shared" si="124"/>
        <v>0</v>
      </c>
      <c r="AQ352" s="3">
        <f>IF(テーブル504[[#This Row],[レート]]=0,0,$H$7)</f>
        <v>0</v>
      </c>
      <c r="AR352" s="6">
        <f t="shared" si="118"/>
        <v>0</v>
      </c>
      <c r="AS352" s="6">
        <f t="shared" si="119"/>
        <v>0</v>
      </c>
      <c r="AT352" s="81">
        <f>テーブル504[[#This Row],[レート]]*テーブル504[[#This Row],[取引単位]]</f>
        <v>0</v>
      </c>
      <c r="AU352" s="6">
        <f t="shared" si="111"/>
        <v>0</v>
      </c>
      <c r="AW352" s="5">
        <f t="shared" si="125"/>
        <v>0</v>
      </c>
      <c r="AX352" s="3">
        <f>IF(テーブル505[[#This Row],[レート]]=0,0,$I$7)</f>
        <v>0</v>
      </c>
      <c r="AY352" s="6">
        <f t="shared" si="120"/>
        <v>0</v>
      </c>
      <c r="AZ352" s="6">
        <f t="shared" si="121"/>
        <v>0</v>
      </c>
      <c r="BA352" s="81">
        <f>テーブル505[[#This Row],[レート]]*テーブル505[[#This Row],[取引単位]]</f>
        <v>0</v>
      </c>
      <c r="BB352" s="6">
        <f t="shared" si="112"/>
        <v>0</v>
      </c>
    </row>
    <row r="353" spans="21:54" x14ac:dyDescent="0.3">
      <c r="U353" s="5">
        <f t="shared" si="113"/>
        <v>0</v>
      </c>
      <c r="V353" s="3">
        <f>IF(テーブル501[[#This Row],[レート]]=0,0,$E$7)</f>
        <v>0</v>
      </c>
      <c r="W353" s="6">
        <f t="shared" si="106"/>
        <v>0</v>
      </c>
      <c r="X353" s="6">
        <f t="shared" si="107"/>
        <v>0</v>
      </c>
      <c r="Y353" s="81">
        <f>テーブル501[[#This Row],[レート]]*テーブル501[[#This Row],[取引単位]]</f>
        <v>0</v>
      </c>
      <c r="Z353" s="6">
        <f t="shared" si="108"/>
        <v>0</v>
      </c>
      <c r="AB353" s="5">
        <f t="shared" si="122"/>
        <v>0</v>
      </c>
      <c r="AC353" s="3">
        <f>IF(テーブル502[[#This Row],[レート]]=0,0,$F$7)</f>
        <v>0</v>
      </c>
      <c r="AD353" s="6">
        <f t="shared" si="114"/>
        <v>0</v>
      </c>
      <c r="AE353" s="6">
        <f t="shared" si="115"/>
        <v>0</v>
      </c>
      <c r="AF353" s="81">
        <f>テーブル502[[#This Row],[レート]]*テーブル502[[#This Row],[取引単位]]</f>
        <v>0</v>
      </c>
      <c r="AG353" s="6">
        <f t="shared" si="109"/>
        <v>0</v>
      </c>
      <c r="AI353" s="5">
        <f t="shared" si="123"/>
        <v>0</v>
      </c>
      <c r="AJ353" s="3">
        <f>IF(テーブル503[[#This Row],[レート]]=0,0,$G$7)</f>
        <v>0</v>
      </c>
      <c r="AK353" s="6">
        <f t="shared" si="116"/>
        <v>0</v>
      </c>
      <c r="AL353" s="6">
        <f t="shared" si="117"/>
        <v>0</v>
      </c>
      <c r="AM353" s="81">
        <f>テーブル503[[#This Row],[レート]]*テーブル503[[#This Row],[取引単位]]</f>
        <v>0</v>
      </c>
      <c r="AN353" s="6">
        <f t="shared" si="110"/>
        <v>0</v>
      </c>
      <c r="AP353" s="5">
        <f t="shared" si="124"/>
        <v>0</v>
      </c>
      <c r="AQ353" s="3">
        <f>IF(テーブル504[[#This Row],[レート]]=0,0,$H$7)</f>
        <v>0</v>
      </c>
      <c r="AR353" s="6">
        <f t="shared" si="118"/>
        <v>0</v>
      </c>
      <c r="AS353" s="6">
        <f t="shared" si="119"/>
        <v>0</v>
      </c>
      <c r="AT353" s="81">
        <f>テーブル504[[#This Row],[レート]]*テーブル504[[#This Row],[取引単位]]</f>
        <v>0</v>
      </c>
      <c r="AU353" s="6">
        <f t="shared" si="111"/>
        <v>0</v>
      </c>
      <c r="AW353" s="5">
        <f t="shared" si="125"/>
        <v>0</v>
      </c>
      <c r="AX353" s="3">
        <f>IF(テーブル505[[#This Row],[レート]]=0,0,$I$7)</f>
        <v>0</v>
      </c>
      <c r="AY353" s="6">
        <f t="shared" si="120"/>
        <v>0</v>
      </c>
      <c r="AZ353" s="6">
        <f t="shared" si="121"/>
        <v>0</v>
      </c>
      <c r="BA353" s="81">
        <f>テーブル505[[#This Row],[レート]]*テーブル505[[#This Row],[取引単位]]</f>
        <v>0</v>
      </c>
      <c r="BB353" s="6">
        <f t="shared" si="112"/>
        <v>0</v>
      </c>
    </row>
    <row r="354" spans="21:54" x14ac:dyDescent="0.3">
      <c r="U354" s="5">
        <f t="shared" si="113"/>
        <v>0</v>
      </c>
      <c r="V354" s="3">
        <f>IF(テーブル501[[#This Row],[レート]]=0,0,$E$7)</f>
        <v>0</v>
      </c>
      <c r="W354" s="6">
        <f t="shared" si="106"/>
        <v>0</v>
      </c>
      <c r="X354" s="6">
        <f t="shared" si="107"/>
        <v>0</v>
      </c>
      <c r="Y354" s="81">
        <f>テーブル501[[#This Row],[レート]]*テーブル501[[#This Row],[取引単位]]</f>
        <v>0</v>
      </c>
      <c r="Z354" s="6">
        <f t="shared" si="108"/>
        <v>0</v>
      </c>
      <c r="AB354" s="5">
        <f t="shared" si="122"/>
        <v>0</v>
      </c>
      <c r="AC354" s="3">
        <f>IF(テーブル502[[#This Row],[レート]]=0,0,$F$7)</f>
        <v>0</v>
      </c>
      <c r="AD354" s="6">
        <f t="shared" si="114"/>
        <v>0</v>
      </c>
      <c r="AE354" s="6">
        <f t="shared" si="115"/>
        <v>0</v>
      </c>
      <c r="AF354" s="81">
        <f>テーブル502[[#This Row],[レート]]*テーブル502[[#This Row],[取引単位]]</f>
        <v>0</v>
      </c>
      <c r="AG354" s="6">
        <f t="shared" si="109"/>
        <v>0</v>
      </c>
      <c r="AI354" s="5">
        <f t="shared" si="123"/>
        <v>0</v>
      </c>
      <c r="AJ354" s="3">
        <f>IF(テーブル503[[#This Row],[レート]]=0,0,$G$7)</f>
        <v>0</v>
      </c>
      <c r="AK354" s="6">
        <f t="shared" si="116"/>
        <v>0</v>
      </c>
      <c r="AL354" s="6">
        <f t="shared" si="117"/>
        <v>0</v>
      </c>
      <c r="AM354" s="81">
        <f>テーブル503[[#This Row],[レート]]*テーブル503[[#This Row],[取引単位]]</f>
        <v>0</v>
      </c>
      <c r="AN354" s="6">
        <f t="shared" si="110"/>
        <v>0</v>
      </c>
      <c r="AP354" s="5">
        <f t="shared" si="124"/>
        <v>0</v>
      </c>
      <c r="AQ354" s="3">
        <f>IF(テーブル504[[#This Row],[レート]]=0,0,$H$7)</f>
        <v>0</v>
      </c>
      <c r="AR354" s="6">
        <f t="shared" si="118"/>
        <v>0</v>
      </c>
      <c r="AS354" s="6">
        <f t="shared" si="119"/>
        <v>0</v>
      </c>
      <c r="AT354" s="81">
        <f>テーブル504[[#This Row],[レート]]*テーブル504[[#This Row],[取引単位]]</f>
        <v>0</v>
      </c>
      <c r="AU354" s="6">
        <f t="shared" si="111"/>
        <v>0</v>
      </c>
      <c r="AW354" s="5">
        <f t="shared" si="125"/>
        <v>0</v>
      </c>
      <c r="AX354" s="3">
        <f>IF(テーブル505[[#This Row],[レート]]=0,0,$I$7)</f>
        <v>0</v>
      </c>
      <c r="AY354" s="6">
        <f t="shared" si="120"/>
        <v>0</v>
      </c>
      <c r="AZ354" s="6">
        <f t="shared" si="121"/>
        <v>0</v>
      </c>
      <c r="BA354" s="81">
        <f>テーブル505[[#This Row],[レート]]*テーブル505[[#This Row],[取引単位]]</f>
        <v>0</v>
      </c>
      <c r="BB354" s="6">
        <f t="shared" si="112"/>
        <v>0</v>
      </c>
    </row>
    <row r="355" spans="21:54" x14ac:dyDescent="0.3">
      <c r="U355" s="5">
        <f t="shared" si="113"/>
        <v>0</v>
      </c>
      <c r="V355" s="3">
        <f>IF(テーブル501[[#This Row],[レート]]=0,0,$E$7)</f>
        <v>0</v>
      </c>
      <c r="W355" s="6">
        <f t="shared" si="106"/>
        <v>0</v>
      </c>
      <c r="X355" s="6">
        <f t="shared" si="107"/>
        <v>0</v>
      </c>
      <c r="Y355" s="81">
        <f>テーブル501[[#This Row],[レート]]*テーブル501[[#This Row],[取引単位]]</f>
        <v>0</v>
      </c>
      <c r="Z355" s="6">
        <f t="shared" si="108"/>
        <v>0</v>
      </c>
      <c r="AB355" s="5">
        <f t="shared" si="122"/>
        <v>0</v>
      </c>
      <c r="AC355" s="3">
        <f>IF(テーブル502[[#This Row],[レート]]=0,0,$F$7)</f>
        <v>0</v>
      </c>
      <c r="AD355" s="6">
        <f t="shared" si="114"/>
        <v>0</v>
      </c>
      <c r="AE355" s="6">
        <f t="shared" si="115"/>
        <v>0</v>
      </c>
      <c r="AF355" s="81">
        <f>テーブル502[[#This Row],[レート]]*テーブル502[[#This Row],[取引単位]]</f>
        <v>0</v>
      </c>
      <c r="AG355" s="6">
        <f t="shared" si="109"/>
        <v>0</v>
      </c>
      <c r="AI355" s="5">
        <f t="shared" si="123"/>
        <v>0</v>
      </c>
      <c r="AJ355" s="3">
        <f>IF(テーブル503[[#This Row],[レート]]=0,0,$G$7)</f>
        <v>0</v>
      </c>
      <c r="AK355" s="6">
        <f t="shared" si="116"/>
        <v>0</v>
      </c>
      <c r="AL355" s="6">
        <f t="shared" si="117"/>
        <v>0</v>
      </c>
      <c r="AM355" s="81">
        <f>テーブル503[[#This Row],[レート]]*テーブル503[[#This Row],[取引単位]]</f>
        <v>0</v>
      </c>
      <c r="AN355" s="6">
        <f t="shared" si="110"/>
        <v>0</v>
      </c>
      <c r="AP355" s="5">
        <f t="shared" si="124"/>
        <v>0</v>
      </c>
      <c r="AQ355" s="3">
        <f>IF(テーブル504[[#This Row],[レート]]=0,0,$H$7)</f>
        <v>0</v>
      </c>
      <c r="AR355" s="6">
        <f t="shared" si="118"/>
        <v>0</v>
      </c>
      <c r="AS355" s="6">
        <f t="shared" si="119"/>
        <v>0</v>
      </c>
      <c r="AT355" s="81">
        <f>テーブル504[[#This Row],[レート]]*テーブル504[[#This Row],[取引単位]]</f>
        <v>0</v>
      </c>
      <c r="AU355" s="6">
        <f t="shared" si="111"/>
        <v>0</v>
      </c>
      <c r="AW355" s="5">
        <f t="shared" si="125"/>
        <v>0</v>
      </c>
      <c r="AX355" s="3">
        <f>IF(テーブル505[[#This Row],[レート]]=0,0,$I$7)</f>
        <v>0</v>
      </c>
      <c r="AY355" s="6">
        <f t="shared" si="120"/>
        <v>0</v>
      </c>
      <c r="AZ355" s="6">
        <f t="shared" si="121"/>
        <v>0</v>
      </c>
      <c r="BA355" s="81">
        <f>テーブル505[[#This Row],[レート]]*テーブル505[[#This Row],[取引単位]]</f>
        <v>0</v>
      </c>
      <c r="BB355" s="6">
        <f t="shared" si="112"/>
        <v>0</v>
      </c>
    </row>
    <row r="356" spans="21:54" x14ac:dyDescent="0.3">
      <c r="U356" s="5">
        <f t="shared" si="113"/>
        <v>0</v>
      </c>
      <c r="V356" s="3">
        <f>IF(テーブル501[[#This Row],[レート]]=0,0,$E$7)</f>
        <v>0</v>
      </c>
      <c r="W356" s="6">
        <f t="shared" si="106"/>
        <v>0</v>
      </c>
      <c r="X356" s="6">
        <f t="shared" si="107"/>
        <v>0</v>
      </c>
      <c r="Y356" s="81">
        <f>テーブル501[[#This Row],[レート]]*テーブル501[[#This Row],[取引単位]]</f>
        <v>0</v>
      </c>
      <c r="Z356" s="6">
        <f t="shared" si="108"/>
        <v>0</v>
      </c>
      <c r="AB356" s="5">
        <f t="shared" si="122"/>
        <v>0</v>
      </c>
      <c r="AC356" s="3">
        <f>IF(テーブル502[[#This Row],[レート]]=0,0,$F$7)</f>
        <v>0</v>
      </c>
      <c r="AD356" s="6">
        <f t="shared" si="114"/>
        <v>0</v>
      </c>
      <c r="AE356" s="6">
        <f t="shared" si="115"/>
        <v>0</v>
      </c>
      <c r="AF356" s="81">
        <f>テーブル502[[#This Row],[レート]]*テーブル502[[#This Row],[取引単位]]</f>
        <v>0</v>
      </c>
      <c r="AG356" s="6">
        <f t="shared" si="109"/>
        <v>0</v>
      </c>
      <c r="AI356" s="5">
        <f t="shared" si="123"/>
        <v>0</v>
      </c>
      <c r="AJ356" s="3">
        <f>IF(テーブル503[[#This Row],[レート]]=0,0,$G$7)</f>
        <v>0</v>
      </c>
      <c r="AK356" s="6">
        <f t="shared" si="116"/>
        <v>0</v>
      </c>
      <c r="AL356" s="6">
        <f t="shared" si="117"/>
        <v>0</v>
      </c>
      <c r="AM356" s="81">
        <f>テーブル503[[#This Row],[レート]]*テーブル503[[#This Row],[取引単位]]</f>
        <v>0</v>
      </c>
      <c r="AN356" s="6">
        <f t="shared" si="110"/>
        <v>0</v>
      </c>
      <c r="AP356" s="5">
        <f t="shared" si="124"/>
        <v>0</v>
      </c>
      <c r="AQ356" s="3">
        <f>IF(テーブル504[[#This Row],[レート]]=0,0,$H$7)</f>
        <v>0</v>
      </c>
      <c r="AR356" s="6">
        <f t="shared" si="118"/>
        <v>0</v>
      </c>
      <c r="AS356" s="6">
        <f t="shared" si="119"/>
        <v>0</v>
      </c>
      <c r="AT356" s="81">
        <f>テーブル504[[#This Row],[レート]]*テーブル504[[#This Row],[取引単位]]</f>
        <v>0</v>
      </c>
      <c r="AU356" s="6">
        <f t="shared" si="111"/>
        <v>0</v>
      </c>
      <c r="AW356" s="5">
        <f t="shared" si="125"/>
        <v>0</v>
      </c>
      <c r="AX356" s="3">
        <f>IF(テーブル505[[#This Row],[レート]]=0,0,$I$7)</f>
        <v>0</v>
      </c>
      <c r="AY356" s="6">
        <f t="shared" si="120"/>
        <v>0</v>
      </c>
      <c r="AZ356" s="6">
        <f t="shared" si="121"/>
        <v>0</v>
      </c>
      <c r="BA356" s="81">
        <f>テーブル505[[#This Row],[レート]]*テーブル505[[#This Row],[取引単位]]</f>
        <v>0</v>
      </c>
      <c r="BB356" s="6">
        <f t="shared" si="112"/>
        <v>0</v>
      </c>
    </row>
    <row r="357" spans="21:54" x14ac:dyDescent="0.3">
      <c r="U357" s="5">
        <f t="shared" si="113"/>
        <v>0</v>
      </c>
      <c r="V357" s="3">
        <f>IF(テーブル501[[#This Row],[レート]]=0,0,$E$7)</f>
        <v>0</v>
      </c>
      <c r="W357" s="6">
        <f t="shared" si="106"/>
        <v>0</v>
      </c>
      <c r="X357" s="6">
        <f t="shared" si="107"/>
        <v>0</v>
      </c>
      <c r="Y357" s="81">
        <f>テーブル501[[#This Row],[レート]]*テーブル501[[#This Row],[取引単位]]</f>
        <v>0</v>
      </c>
      <c r="Z357" s="6">
        <f t="shared" si="108"/>
        <v>0</v>
      </c>
      <c r="AB357" s="5">
        <f t="shared" si="122"/>
        <v>0</v>
      </c>
      <c r="AC357" s="3">
        <f>IF(テーブル502[[#This Row],[レート]]=0,0,$F$7)</f>
        <v>0</v>
      </c>
      <c r="AD357" s="6">
        <f t="shared" si="114"/>
        <v>0</v>
      </c>
      <c r="AE357" s="6">
        <f t="shared" si="115"/>
        <v>0</v>
      </c>
      <c r="AF357" s="81">
        <f>テーブル502[[#This Row],[レート]]*テーブル502[[#This Row],[取引単位]]</f>
        <v>0</v>
      </c>
      <c r="AG357" s="6">
        <f t="shared" si="109"/>
        <v>0</v>
      </c>
      <c r="AI357" s="5">
        <f t="shared" si="123"/>
        <v>0</v>
      </c>
      <c r="AJ357" s="3">
        <f>IF(テーブル503[[#This Row],[レート]]=0,0,$G$7)</f>
        <v>0</v>
      </c>
      <c r="AK357" s="6">
        <f t="shared" si="116"/>
        <v>0</v>
      </c>
      <c r="AL357" s="6">
        <f t="shared" si="117"/>
        <v>0</v>
      </c>
      <c r="AM357" s="81">
        <f>テーブル503[[#This Row],[レート]]*テーブル503[[#This Row],[取引単位]]</f>
        <v>0</v>
      </c>
      <c r="AN357" s="6">
        <f t="shared" si="110"/>
        <v>0</v>
      </c>
      <c r="AP357" s="5">
        <f t="shared" si="124"/>
        <v>0</v>
      </c>
      <c r="AQ357" s="3">
        <f>IF(テーブル504[[#This Row],[レート]]=0,0,$H$7)</f>
        <v>0</v>
      </c>
      <c r="AR357" s="6">
        <f t="shared" si="118"/>
        <v>0</v>
      </c>
      <c r="AS357" s="6">
        <f t="shared" si="119"/>
        <v>0</v>
      </c>
      <c r="AT357" s="81">
        <f>テーブル504[[#This Row],[レート]]*テーブル504[[#This Row],[取引単位]]</f>
        <v>0</v>
      </c>
      <c r="AU357" s="6">
        <f t="shared" si="111"/>
        <v>0</v>
      </c>
      <c r="AW357" s="5">
        <f t="shared" si="125"/>
        <v>0</v>
      </c>
      <c r="AX357" s="3">
        <f>IF(テーブル505[[#This Row],[レート]]=0,0,$I$7)</f>
        <v>0</v>
      </c>
      <c r="AY357" s="6">
        <f t="shared" si="120"/>
        <v>0</v>
      </c>
      <c r="AZ357" s="6">
        <f t="shared" si="121"/>
        <v>0</v>
      </c>
      <c r="BA357" s="81">
        <f>テーブル505[[#This Row],[レート]]*テーブル505[[#This Row],[取引単位]]</f>
        <v>0</v>
      </c>
      <c r="BB357" s="6">
        <f t="shared" si="112"/>
        <v>0</v>
      </c>
    </row>
    <row r="358" spans="21:54" x14ac:dyDescent="0.3">
      <c r="U358" s="5">
        <f t="shared" si="113"/>
        <v>0</v>
      </c>
      <c r="V358" s="3">
        <f>IF(テーブル501[[#This Row],[レート]]=0,0,$E$7)</f>
        <v>0</v>
      </c>
      <c r="W358" s="6">
        <f t="shared" si="106"/>
        <v>0</v>
      </c>
      <c r="X358" s="6">
        <f t="shared" si="107"/>
        <v>0</v>
      </c>
      <c r="Y358" s="81">
        <f>テーブル501[[#This Row],[レート]]*テーブル501[[#This Row],[取引単位]]</f>
        <v>0</v>
      </c>
      <c r="Z358" s="6">
        <f t="shared" si="108"/>
        <v>0</v>
      </c>
      <c r="AB358" s="5">
        <f t="shared" si="122"/>
        <v>0</v>
      </c>
      <c r="AC358" s="3">
        <f>IF(テーブル502[[#This Row],[レート]]=0,0,$F$7)</f>
        <v>0</v>
      </c>
      <c r="AD358" s="6">
        <f t="shared" si="114"/>
        <v>0</v>
      </c>
      <c r="AE358" s="6">
        <f t="shared" si="115"/>
        <v>0</v>
      </c>
      <c r="AF358" s="81">
        <f>テーブル502[[#This Row],[レート]]*テーブル502[[#This Row],[取引単位]]</f>
        <v>0</v>
      </c>
      <c r="AG358" s="6">
        <f t="shared" si="109"/>
        <v>0</v>
      </c>
      <c r="AI358" s="5">
        <f t="shared" si="123"/>
        <v>0</v>
      </c>
      <c r="AJ358" s="3">
        <f>IF(テーブル503[[#This Row],[レート]]=0,0,$G$7)</f>
        <v>0</v>
      </c>
      <c r="AK358" s="6">
        <f t="shared" si="116"/>
        <v>0</v>
      </c>
      <c r="AL358" s="6">
        <f t="shared" si="117"/>
        <v>0</v>
      </c>
      <c r="AM358" s="81">
        <f>テーブル503[[#This Row],[レート]]*テーブル503[[#This Row],[取引単位]]</f>
        <v>0</v>
      </c>
      <c r="AN358" s="6">
        <f t="shared" si="110"/>
        <v>0</v>
      </c>
      <c r="AP358" s="5">
        <f t="shared" si="124"/>
        <v>0</v>
      </c>
      <c r="AQ358" s="3">
        <f>IF(テーブル504[[#This Row],[レート]]=0,0,$H$7)</f>
        <v>0</v>
      </c>
      <c r="AR358" s="6">
        <f t="shared" si="118"/>
        <v>0</v>
      </c>
      <c r="AS358" s="6">
        <f t="shared" si="119"/>
        <v>0</v>
      </c>
      <c r="AT358" s="81">
        <f>テーブル504[[#This Row],[レート]]*テーブル504[[#This Row],[取引単位]]</f>
        <v>0</v>
      </c>
      <c r="AU358" s="6">
        <f t="shared" si="111"/>
        <v>0</v>
      </c>
      <c r="AW358" s="5">
        <f t="shared" si="125"/>
        <v>0</v>
      </c>
      <c r="AX358" s="3">
        <f>IF(テーブル505[[#This Row],[レート]]=0,0,$I$7)</f>
        <v>0</v>
      </c>
      <c r="AY358" s="6">
        <f t="shared" si="120"/>
        <v>0</v>
      </c>
      <c r="AZ358" s="6">
        <f t="shared" si="121"/>
        <v>0</v>
      </c>
      <c r="BA358" s="81">
        <f>テーブル505[[#This Row],[レート]]*テーブル505[[#This Row],[取引単位]]</f>
        <v>0</v>
      </c>
      <c r="BB358" s="6">
        <f t="shared" si="112"/>
        <v>0</v>
      </c>
    </row>
    <row r="359" spans="21:54" x14ac:dyDescent="0.3">
      <c r="U359" s="5">
        <f t="shared" si="113"/>
        <v>0</v>
      </c>
      <c r="V359" s="3">
        <f>IF(テーブル501[[#This Row],[レート]]=0,0,$E$7)</f>
        <v>0</v>
      </c>
      <c r="W359" s="6">
        <f t="shared" si="106"/>
        <v>0</v>
      </c>
      <c r="X359" s="6">
        <f t="shared" si="107"/>
        <v>0</v>
      </c>
      <c r="Y359" s="81">
        <f>テーブル501[[#This Row],[レート]]*テーブル501[[#This Row],[取引単位]]</f>
        <v>0</v>
      </c>
      <c r="Z359" s="6">
        <f t="shared" si="108"/>
        <v>0</v>
      </c>
      <c r="AB359" s="5">
        <f t="shared" si="122"/>
        <v>0</v>
      </c>
      <c r="AC359" s="3">
        <f>IF(テーブル502[[#This Row],[レート]]=0,0,$F$7)</f>
        <v>0</v>
      </c>
      <c r="AD359" s="6">
        <f t="shared" si="114"/>
        <v>0</v>
      </c>
      <c r="AE359" s="6">
        <f t="shared" si="115"/>
        <v>0</v>
      </c>
      <c r="AF359" s="81">
        <f>テーブル502[[#This Row],[レート]]*テーブル502[[#This Row],[取引単位]]</f>
        <v>0</v>
      </c>
      <c r="AG359" s="6">
        <f t="shared" si="109"/>
        <v>0</v>
      </c>
      <c r="AI359" s="5">
        <f t="shared" si="123"/>
        <v>0</v>
      </c>
      <c r="AJ359" s="3">
        <f>IF(テーブル503[[#This Row],[レート]]=0,0,$G$7)</f>
        <v>0</v>
      </c>
      <c r="AK359" s="6">
        <f t="shared" si="116"/>
        <v>0</v>
      </c>
      <c r="AL359" s="6">
        <f t="shared" si="117"/>
        <v>0</v>
      </c>
      <c r="AM359" s="81">
        <f>テーブル503[[#This Row],[レート]]*テーブル503[[#This Row],[取引単位]]</f>
        <v>0</v>
      </c>
      <c r="AN359" s="6">
        <f t="shared" si="110"/>
        <v>0</v>
      </c>
      <c r="AP359" s="5">
        <f t="shared" si="124"/>
        <v>0</v>
      </c>
      <c r="AQ359" s="3">
        <f>IF(テーブル504[[#This Row],[レート]]=0,0,$H$7)</f>
        <v>0</v>
      </c>
      <c r="AR359" s="6">
        <f t="shared" si="118"/>
        <v>0</v>
      </c>
      <c r="AS359" s="6">
        <f t="shared" si="119"/>
        <v>0</v>
      </c>
      <c r="AT359" s="81">
        <f>テーブル504[[#This Row],[レート]]*テーブル504[[#This Row],[取引単位]]</f>
        <v>0</v>
      </c>
      <c r="AU359" s="6">
        <f t="shared" si="111"/>
        <v>0</v>
      </c>
      <c r="AW359" s="5">
        <f t="shared" si="125"/>
        <v>0</v>
      </c>
      <c r="AX359" s="3">
        <f>IF(テーブル505[[#This Row],[レート]]=0,0,$I$7)</f>
        <v>0</v>
      </c>
      <c r="AY359" s="6">
        <f t="shared" si="120"/>
        <v>0</v>
      </c>
      <c r="AZ359" s="6">
        <f t="shared" si="121"/>
        <v>0</v>
      </c>
      <c r="BA359" s="81">
        <f>テーブル505[[#This Row],[レート]]*テーブル505[[#This Row],[取引単位]]</f>
        <v>0</v>
      </c>
      <c r="BB359" s="6">
        <f t="shared" si="112"/>
        <v>0</v>
      </c>
    </row>
    <row r="360" spans="21:54" x14ac:dyDescent="0.3">
      <c r="U360" s="5">
        <f t="shared" si="113"/>
        <v>0</v>
      </c>
      <c r="V360" s="3">
        <f>IF(テーブル501[[#This Row],[レート]]=0,0,$E$7)</f>
        <v>0</v>
      </c>
      <c r="W360" s="6">
        <f t="shared" si="106"/>
        <v>0</v>
      </c>
      <c r="X360" s="6">
        <f t="shared" si="107"/>
        <v>0</v>
      </c>
      <c r="Y360" s="81">
        <f>テーブル501[[#This Row],[レート]]*テーブル501[[#This Row],[取引単位]]</f>
        <v>0</v>
      </c>
      <c r="Z360" s="6">
        <f t="shared" si="108"/>
        <v>0</v>
      </c>
      <c r="AB360" s="5">
        <f t="shared" si="122"/>
        <v>0</v>
      </c>
      <c r="AC360" s="3">
        <f>IF(テーブル502[[#This Row],[レート]]=0,0,$F$7)</f>
        <v>0</v>
      </c>
      <c r="AD360" s="6">
        <f t="shared" si="114"/>
        <v>0</v>
      </c>
      <c r="AE360" s="6">
        <f t="shared" si="115"/>
        <v>0</v>
      </c>
      <c r="AF360" s="81">
        <f>テーブル502[[#This Row],[レート]]*テーブル502[[#This Row],[取引単位]]</f>
        <v>0</v>
      </c>
      <c r="AG360" s="6">
        <f t="shared" si="109"/>
        <v>0</v>
      </c>
      <c r="AI360" s="5">
        <f t="shared" si="123"/>
        <v>0</v>
      </c>
      <c r="AJ360" s="3">
        <f>IF(テーブル503[[#This Row],[レート]]=0,0,$G$7)</f>
        <v>0</v>
      </c>
      <c r="AK360" s="6">
        <f t="shared" si="116"/>
        <v>0</v>
      </c>
      <c r="AL360" s="6">
        <f t="shared" si="117"/>
        <v>0</v>
      </c>
      <c r="AM360" s="81">
        <f>テーブル503[[#This Row],[レート]]*テーブル503[[#This Row],[取引単位]]</f>
        <v>0</v>
      </c>
      <c r="AN360" s="6">
        <f t="shared" si="110"/>
        <v>0</v>
      </c>
      <c r="AP360" s="5">
        <f t="shared" si="124"/>
        <v>0</v>
      </c>
      <c r="AQ360" s="3">
        <f>IF(テーブル504[[#This Row],[レート]]=0,0,$H$7)</f>
        <v>0</v>
      </c>
      <c r="AR360" s="6">
        <f t="shared" si="118"/>
        <v>0</v>
      </c>
      <c r="AS360" s="6">
        <f t="shared" si="119"/>
        <v>0</v>
      </c>
      <c r="AT360" s="81">
        <f>テーブル504[[#This Row],[レート]]*テーブル504[[#This Row],[取引単位]]</f>
        <v>0</v>
      </c>
      <c r="AU360" s="6">
        <f t="shared" si="111"/>
        <v>0</v>
      </c>
      <c r="AW360" s="5">
        <f t="shared" si="125"/>
        <v>0</v>
      </c>
      <c r="AX360" s="3">
        <f>IF(テーブル505[[#This Row],[レート]]=0,0,$I$7)</f>
        <v>0</v>
      </c>
      <c r="AY360" s="6">
        <f t="shared" si="120"/>
        <v>0</v>
      </c>
      <c r="AZ360" s="6">
        <f t="shared" si="121"/>
        <v>0</v>
      </c>
      <c r="BA360" s="81">
        <f>テーブル505[[#This Row],[レート]]*テーブル505[[#This Row],[取引単位]]</f>
        <v>0</v>
      </c>
      <c r="BB360" s="6">
        <f t="shared" si="112"/>
        <v>0</v>
      </c>
    </row>
    <row r="361" spans="21:54" x14ac:dyDescent="0.3">
      <c r="U361" s="5">
        <f t="shared" si="113"/>
        <v>0</v>
      </c>
      <c r="V361" s="3">
        <f>IF(テーブル501[[#This Row],[レート]]=0,0,$E$7)</f>
        <v>0</v>
      </c>
      <c r="W361" s="6">
        <f t="shared" si="106"/>
        <v>0</v>
      </c>
      <c r="X361" s="6">
        <f t="shared" si="107"/>
        <v>0</v>
      </c>
      <c r="Y361" s="81">
        <f>テーブル501[[#This Row],[レート]]*テーブル501[[#This Row],[取引単位]]</f>
        <v>0</v>
      </c>
      <c r="Z361" s="6">
        <f t="shared" si="108"/>
        <v>0</v>
      </c>
      <c r="AB361" s="5">
        <f t="shared" si="122"/>
        <v>0</v>
      </c>
      <c r="AC361" s="3">
        <f>IF(テーブル502[[#This Row],[レート]]=0,0,$F$7)</f>
        <v>0</v>
      </c>
      <c r="AD361" s="6">
        <f t="shared" si="114"/>
        <v>0</v>
      </c>
      <c r="AE361" s="6">
        <f t="shared" si="115"/>
        <v>0</v>
      </c>
      <c r="AF361" s="81">
        <f>テーブル502[[#This Row],[レート]]*テーブル502[[#This Row],[取引単位]]</f>
        <v>0</v>
      </c>
      <c r="AG361" s="6">
        <f t="shared" si="109"/>
        <v>0</v>
      </c>
      <c r="AI361" s="5">
        <f t="shared" si="123"/>
        <v>0</v>
      </c>
      <c r="AJ361" s="3">
        <f>IF(テーブル503[[#This Row],[レート]]=0,0,$G$7)</f>
        <v>0</v>
      </c>
      <c r="AK361" s="6">
        <f t="shared" si="116"/>
        <v>0</v>
      </c>
      <c r="AL361" s="6">
        <f t="shared" si="117"/>
        <v>0</v>
      </c>
      <c r="AM361" s="81">
        <f>テーブル503[[#This Row],[レート]]*テーブル503[[#This Row],[取引単位]]</f>
        <v>0</v>
      </c>
      <c r="AN361" s="6">
        <f t="shared" si="110"/>
        <v>0</v>
      </c>
      <c r="AP361" s="5">
        <f t="shared" si="124"/>
        <v>0</v>
      </c>
      <c r="AQ361" s="3">
        <f>IF(テーブル504[[#This Row],[レート]]=0,0,$H$7)</f>
        <v>0</v>
      </c>
      <c r="AR361" s="6">
        <f t="shared" si="118"/>
        <v>0</v>
      </c>
      <c r="AS361" s="6">
        <f t="shared" si="119"/>
        <v>0</v>
      </c>
      <c r="AT361" s="81">
        <f>テーブル504[[#This Row],[レート]]*テーブル504[[#This Row],[取引単位]]</f>
        <v>0</v>
      </c>
      <c r="AU361" s="6">
        <f t="shared" si="111"/>
        <v>0</v>
      </c>
      <c r="AW361" s="5">
        <f t="shared" si="125"/>
        <v>0</v>
      </c>
      <c r="AX361" s="3">
        <f>IF(テーブル505[[#This Row],[レート]]=0,0,$I$7)</f>
        <v>0</v>
      </c>
      <c r="AY361" s="6">
        <f t="shared" si="120"/>
        <v>0</v>
      </c>
      <c r="AZ361" s="6">
        <f t="shared" si="121"/>
        <v>0</v>
      </c>
      <c r="BA361" s="81">
        <f>テーブル505[[#This Row],[レート]]*テーブル505[[#This Row],[取引単位]]</f>
        <v>0</v>
      </c>
      <c r="BB361" s="6">
        <f t="shared" si="112"/>
        <v>0</v>
      </c>
    </row>
    <row r="362" spans="21:54" x14ac:dyDescent="0.3">
      <c r="U362" s="5">
        <f t="shared" si="113"/>
        <v>0</v>
      </c>
      <c r="V362" s="3">
        <f>IF(テーブル501[[#This Row],[レート]]=0,0,$E$7)</f>
        <v>0</v>
      </c>
      <c r="W362" s="6">
        <f t="shared" si="106"/>
        <v>0</v>
      </c>
      <c r="X362" s="6">
        <f t="shared" si="107"/>
        <v>0</v>
      </c>
      <c r="Y362" s="81">
        <f>テーブル501[[#This Row],[レート]]*テーブル501[[#This Row],[取引単位]]</f>
        <v>0</v>
      </c>
      <c r="Z362" s="6">
        <f t="shared" si="108"/>
        <v>0</v>
      </c>
      <c r="AB362" s="5">
        <f t="shared" si="122"/>
        <v>0</v>
      </c>
      <c r="AC362" s="3">
        <f>IF(テーブル502[[#This Row],[レート]]=0,0,$F$7)</f>
        <v>0</v>
      </c>
      <c r="AD362" s="6">
        <f t="shared" si="114"/>
        <v>0</v>
      </c>
      <c r="AE362" s="6">
        <f t="shared" si="115"/>
        <v>0</v>
      </c>
      <c r="AF362" s="81">
        <f>テーブル502[[#This Row],[レート]]*テーブル502[[#This Row],[取引単位]]</f>
        <v>0</v>
      </c>
      <c r="AG362" s="6">
        <f t="shared" si="109"/>
        <v>0</v>
      </c>
      <c r="AI362" s="5">
        <f t="shared" si="123"/>
        <v>0</v>
      </c>
      <c r="AJ362" s="3">
        <f>IF(テーブル503[[#This Row],[レート]]=0,0,$G$7)</f>
        <v>0</v>
      </c>
      <c r="AK362" s="6">
        <f t="shared" si="116"/>
        <v>0</v>
      </c>
      <c r="AL362" s="6">
        <f t="shared" si="117"/>
        <v>0</v>
      </c>
      <c r="AM362" s="81">
        <f>テーブル503[[#This Row],[レート]]*テーブル503[[#This Row],[取引単位]]</f>
        <v>0</v>
      </c>
      <c r="AN362" s="6">
        <f t="shared" si="110"/>
        <v>0</v>
      </c>
      <c r="AP362" s="5">
        <f t="shared" si="124"/>
        <v>0</v>
      </c>
      <c r="AQ362" s="3">
        <f>IF(テーブル504[[#This Row],[レート]]=0,0,$H$7)</f>
        <v>0</v>
      </c>
      <c r="AR362" s="6">
        <f t="shared" si="118"/>
        <v>0</v>
      </c>
      <c r="AS362" s="6">
        <f t="shared" si="119"/>
        <v>0</v>
      </c>
      <c r="AT362" s="81">
        <f>テーブル504[[#This Row],[レート]]*テーブル504[[#This Row],[取引単位]]</f>
        <v>0</v>
      </c>
      <c r="AU362" s="6">
        <f t="shared" si="111"/>
        <v>0</v>
      </c>
      <c r="AW362" s="5">
        <f t="shared" si="125"/>
        <v>0</v>
      </c>
      <c r="AX362" s="3">
        <f>IF(テーブル505[[#This Row],[レート]]=0,0,$I$7)</f>
        <v>0</v>
      </c>
      <c r="AY362" s="6">
        <f t="shared" si="120"/>
        <v>0</v>
      </c>
      <c r="AZ362" s="6">
        <f t="shared" si="121"/>
        <v>0</v>
      </c>
      <c r="BA362" s="81">
        <f>テーブル505[[#This Row],[レート]]*テーブル505[[#This Row],[取引単位]]</f>
        <v>0</v>
      </c>
      <c r="BB362" s="6">
        <f t="shared" si="112"/>
        <v>0</v>
      </c>
    </row>
    <row r="363" spans="21:54" x14ac:dyDescent="0.3">
      <c r="U363" s="5">
        <f t="shared" si="113"/>
        <v>0</v>
      </c>
      <c r="V363" s="3">
        <f>IF(テーブル501[[#This Row],[レート]]=0,0,$E$7)</f>
        <v>0</v>
      </c>
      <c r="W363" s="6">
        <f t="shared" si="106"/>
        <v>0</v>
      </c>
      <c r="X363" s="6">
        <f t="shared" si="107"/>
        <v>0</v>
      </c>
      <c r="Y363" s="81">
        <f>テーブル501[[#This Row],[レート]]*テーブル501[[#This Row],[取引単位]]</f>
        <v>0</v>
      </c>
      <c r="Z363" s="6">
        <f t="shared" si="108"/>
        <v>0</v>
      </c>
      <c r="AB363" s="5">
        <f t="shared" si="122"/>
        <v>0</v>
      </c>
      <c r="AC363" s="3">
        <f>IF(テーブル502[[#This Row],[レート]]=0,0,$F$7)</f>
        <v>0</v>
      </c>
      <c r="AD363" s="6">
        <f t="shared" si="114"/>
        <v>0</v>
      </c>
      <c r="AE363" s="6">
        <f t="shared" si="115"/>
        <v>0</v>
      </c>
      <c r="AF363" s="81">
        <f>テーブル502[[#This Row],[レート]]*テーブル502[[#This Row],[取引単位]]</f>
        <v>0</v>
      </c>
      <c r="AG363" s="6">
        <f t="shared" si="109"/>
        <v>0</v>
      </c>
      <c r="AI363" s="5">
        <f t="shared" si="123"/>
        <v>0</v>
      </c>
      <c r="AJ363" s="3">
        <f>IF(テーブル503[[#This Row],[レート]]=0,0,$G$7)</f>
        <v>0</v>
      </c>
      <c r="AK363" s="6">
        <f t="shared" si="116"/>
        <v>0</v>
      </c>
      <c r="AL363" s="6">
        <f t="shared" si="117"/>
        <v>0</v>
      </c>
      <c r="AM363" s="81">
        <f>テーブル503[[#This Row],[レート]]*テーブル503[[#This Row],[取引単位]]</f>
        <v>0</v>
      </c>
      <c r="AN363" s="6">
        <f t="shared" si="110"/>
        <v>0</v>
      </c>
      <c r="AP363" s="5">
        <f t="shared" si="124"/>
        <v>0</v>
      </c>
      <c r="AQ363" s="3">
        <f>IF(テーブル504[[#This Row],[レート]]=0,0,$H$7)</f>
        <v>0</v>
      </c>
      <c r="AR363" s="6">
        <f t="shared" si="118"/>
        <v>0</v>
      </c>
      <c r="AS363" s="6">
        <f t="shared" si="119"/>
        <v>0</v>
      </c>
      <c r="AT363" s="81">
        <f>テーブル504[[#This Row],[レート]]*テーブル504[[#This Row],[取引単位]]</f>
        <v>0</v>
      </c>
      <c r="AU363" s="6">
        <f t="shared" si="111"/>
        <v>0</v>
      </c>
      <c r="AW363" s="5">
        <f t="shared" si="125"/>
        <v>0</v>
      </c>
      <c r="AX363" s="3">
        <f>IF(テーブル505[[#This Row],[レート]]=0,0,$I$7)</f>
        <v>0</v>
      </c>
      <c r="AY363" s="6">
        <f t="shared" si="120"/>
        <v>0</v>
      </c>
      <c r="AZ363" s="6">
        <f t="shared" si="121"/>
        <v>0</v>
      </c>
      <c r="BA363" s="81">
        <f>テーブル505[[#This Row],[レート]]*テーブル505[[#This Row],[取引単位]]</f>
        <v>0</v>
      </c>
      <c r="BB363" s="6">
        <f t="shared" si="112"/>
        <v>0</v>
      </c>
    </row>
    <row r="364" spans="21:54" x14ac:dyDescent="0.3">
      <c r="U364" s="5">
        <f t="shared" si="113"/>
        <v>0</v>
      </c>
      <c r="V364" s="3">
        <f>IF(テーブル501[[#This Row],[レート]]=0,0,$E$7)</f>
        <v>0</v>
      </c>
      <c r="W364" s="6">
        <f t="shared" si="106"/>
        <v>0</v>
      </c>
      <c r="X364" s="6">
        <f t="shared" si="107"/>
        <v>0</v>
      </c>
      <c r="Y364" s="81">
        <f>テーブル501[[#This Row],[レート]]*テーブル501[[#This Row],[取引単位]]</f>
        <v>0</v>
      </c>
      <c r="Z364" s="6">
        <f t="shared" si="108"/>
        <v>0</v>
      </c>
      <c r="AB364" s="5">
        <f t="shared" si="122"/>
        <v>0</v>
      </c>
      <c r="AC364" s="3">
        <f>IF(テーブル502[[#This Row],[レート]]=0,0,$F$7)</f>
        <v>0</v>
      </c>
      <c r="AD364" s="6">
        <f t="shared" si="114"/>
        <v>0</v>
      </c>
      <c r="AE364" s="6">
        <f t="shared" si="115"/>
        <v>0</v>
      </c>
      <c r="AF364" s="81">
        <f>テーブル502[[#This Row],[レート]]*テーブル502[[#This Row],[取引単位]]</f>
        <v>0</v>
      </c>
      <c r="AG364" s="6">
        <f t="shared" si="109"/>
        <v>0</v>
      </c>
      <c r="AI364" s="5">
        <f t="shared" si="123"/>
        <v>0</v>
      </c>
      <c r="AJ364" s="3">
        <f>IF(テーブル503[[#This Row],[レート]]=0,0,$G$7)</f>
        <v>0</v>
      </c>
      <c r="AK364" s="6">
        <f t="shared" si="116"/>
        <v>0</v>
      </c>
      <c r="AL364" s="6">
        <f t="shared" si="117"/>
        <v>0</v>
      </c>
      <c r="AM364" s="81">
        <f>テーブル503[[#This Row],[レート]]*テーブル503[[#This Row],[取引単位]]</f>
        <v>0</v>
      </c>
      <c r="AN364" s="6">
        <f t="shared" si="110"/>
        <v>0</v>
      </c>
      <c r="AP364" s="5">
        <f t="shared" si="124"/>
        <v>0</v>
      </c>
      <c r="AQ364" s="3">
        <f>IF(テーブル504[[#This Row],[レート]]=0,0,$H$7)</f>
        <v>0</v>
      </c>
      <c r="AR364" s="6">
        <f t="shared" si="118"/>
        <v>0</v>
      </c>
      <c r="AS364" s="6">
        <f t="shared" si="119"/>
        <v>0</v>
      </c>
      <c r="AT364" s="81">
        <f>テーブル504[[#This Row],[レート]]*テーブル504[[#This Row],[取引単位]]</f>
        <v>0</v>
      </c>
      <c r="AU364" s="6">
        <f t="shared" si="111"/>
        <v>0</v>
      </c>
      <c r="AW364" s="5">
        <f t="shared" si="125"/>
        <v>0</v>
      </c>
      <c r="AX364" s="3">
        <f>IF(テーブル505[[#This Row],[レート]]=0,0,$I$7)</f>
        <v>0</v>
      </c>
      <c r="AY364" s="6">
        <f t="shared" si="120"/>
        <v>0</v>
      </c>
      <c r="AZ364" s="6">
        <f t="shared" si="121"/>
        <v>0</v>
      </c>
      <c r="BA364" s="81">
        <f>テーブル505[[#This Row],[レート]]*テーブル505[[#This Row],[取引単位]]</f>
        <v>0</v>
      </c>
      <c r="BB364" s="6">
        <f t="shared" si="112"/>
        <v>0</v>
      </c>
    </row>
    <row r="365" spans="21:54" x14ac:dyDescent="0.3">
      <c r="U365" s="5">
        <f t="shared" si="113"/>
        <v>0</v>
      </c>
      <c r="V365" s="3">
        <f>IF(テーブル501[[#This Row],[レート]]=0,0,$E$7)</f>
        <v>0</v>
      </c>
      <c r="W365" s="6">
        <f t="shared" si="106"/>
        <v>0</v>
      </c>
      <c r="X365" s="6">
        <f t="shared" si="107"/>
        <v>0</v>
      </c>
      <c r="Y365" s="81">
        <f>テーブル501[[#This Row],[レート]]*テーブル501[[#This Row],[取引単位]]</f>
        <v>0</v>
      </c>
      <c r="Z365" s="6">
        <f t="shared" si="108"/>
        <v>0</v>
      </c>
      <c r="AB365" s="5">
        <f t="shared" si="122"/>
        <v>0</v>
      </c>
      <c r="AC365" s="3">
        <f>IF(テーブル502[[#This Row],[レート]]=0,0,$F$7)</f>
        <v>0</v>
      </c>
      <c r="AD365" s="6">
        <f t="shared" si="114"/>
        <v>0</v>
      </c>
      <c r="AE365" s="6">
        <f t="shared" si="115"/>
        <v>0</v>
      </c>
      <c r="AF365" s="81">
        <f>テーブル502[[#This Row],[レート]]*テーブル502[[#This Row],[取引単位]]</f>
        <v>0</v>
      </c>
      <c r="AG365" s="6">
        <f t="shared" si="109"/>
        <v>0</v>
      </c>
      <c r="AI365" s="5">
        <f t="shared" si="123"/>
        <v>0</v>
      </c>
      <c r="AJ365" s="3">
        <f>IF(テーブル503[[#This Row],[レート]]=0,0,$G$7)</f>
        <v>0</v>
      </c>
      <c r="AK365" s="6">
        <f t="shared" si="116"/>
        <v>0</v>
      </c>
      <c r="AL365" s="6">
        <f t="shared" si="117"/>
        <v>0</v>
      </c>
      <c r="AM365" s="81">
        <f>テーブル503[[#This Row],[レート]]*テーブル503[[#This Row],[取引単位]]</f>
        <v>0</v>
      </c>
      <c r="AN365" s="6">
        <f t="shared" si="110"/>
        <v>0</v>
      </c>
      <c r="AP365" s="5">
        <f t="shared" si="124"/>
        <v>0</v>
      </c>
      <c r="AQ365" s="3">
        <f>IF(テーブル504[[#This Row],[レート]]=0,0,$H$7)</f>
        <v>0</v>
      </c>
      <c r="AR365" s="6">
        <f t="shared" si="118"/>
        <v>0</v>
      </c>
      <c r="AS365" s="6">
        <f t="shared" si="119"/>
        <v>0</v>
      </c>
      <c r="AT365" s="81">
        <f>テーブル504[[#This Row],[レート]]*テーブル504[[#This Row],[取引単位]]</f>
        <v>0</v>
      </c>
      <c r="AU365" s="6">
        <f t="shared" si="111"/>
        <v>0</v>
      </c>
      <c r="AW365" s="5">
        <f t="shared" si="125"/>
        <v>0</v>
      </c>
      <c r="AX365" s="3">
        <f>IF(テーブル505[[#This Row],[レート]]=0,0,$I$7)</f>
        <v>0</v>
      </c>
      <c r="AY365" s="6">
        <f t="shared" si="120"/>
        <v>0</v>
      </c>
      <c r="AZ365" s="6">
        <f t="shared" si="121"/>
        <v>0</v>
      </c>
      <c r="BA365" s="81">
        <f>テーブル505[[#This Row],[レート]]*テーブル505[[#This Row],[取引単位]]</f>
        <v>0</v>
      </c>
      <c r="BB365" s="6">
        <f t="shared" si="112"/>
        <v>0</v>
      </c>
    </row>
    <row r="366" spans="21:54" x14ac:dyDescent="0.3">
      <c r="U366" s="5">
        <f t="shared" si="113"/>
        <v>0</v>
      </c>
      <c r="V366" s="3">
        <f>IF(テーブル501[[#This Row],[レート]]=0,0,$E$7)</f>
        <v>0</v>
      </c>
      <c r="W366" s="6">
        <f t="shared" si="106"/>
        <v>0</v>
      </c>
      <c r="X366" s="6">
        <f t="shared" si="107"/>
        <v>0</v>
      </c>
      <c r="Y366" s="81">
        <f>テーブル501[[#This Row],[レート]]*テーブル501[[#This Row],[取引単位]]</f>
        <v>0</v>
      </c>
      <c r="Z366" s="6">
        <f t="shared" si="108"/>
        <v>0</v>
      </c>
      <c r="AB366" s="5">
        <f t="shared" si="122"/>
        <v>0</v>
      </c>
      <c r="AC366" s="3">
        <f>IF(テーブル502[[#This Row],[レート]]=0,0,$F$7)</f>
        <v>0</v>
      </c>
      <c r="AD366" s="6">
        <f t="shared" si="114"/>
        <v>0</v>
      </c>
      <c r="AE366" s="6">
        <f t="shared" si="115"/>
        <v>0</v>
      </c>
      <c r="AF366" s="81">
        <f>テーブル502[[#This Row],[レート]]*テーブル502[[#This Row],[取引単位]]</f>
        <v>0</v>
      </c>
      <c r="AG366" s="6">
        <f t="shared" si="109"/>
        <v>0</v>
      </c>
      <c r="AI366" s="5">
        <f t="shared" si="123"/>
        <v>0</v>
      </c>
      <c r="AJ366" s="3">
        <f>IF(テーブル503[[#This Row],[レート]]=0,0,$G$7)</f>
        <v>0</v>
      </c>
      <c r="AK366" s="6">
        <f t="shared" si="116"/>
        <v>0</v>
      </c>
      <c r="AL366" s="6">
        <f t="shared" si="117"/>
        <v>0</v>
      </c>
      <c r="AM366" s="81">
        <f>テーブル503[[#This Row],[レート]]*テーブル503[[#This Row],[取引単位]]</f>
        <v>0</v>
      </c>
      <c r="AN366" s="6">
        <f t="shared" si="110"/>
        <v>0</v>
      </c>
      <c r="AP366" s="5">
        <f t="shared" si="124"/>
        <v>0</v>
      </c>
      <c r="AQ366" s="3">
        <f>IF(テーブル504[[#This Row],[レート]]=0,0,$H$7)</f>
        <v>0</v>
      </c>
      <c r="AR366" s="6">
        <f t="shared" si="118"/>
        <v>0</v>
      </c>
      <c r="AS366" s="6">
        <f t="shared" si="119"/>
        <v>0</v>
      </c>
      <c r="AT366" s="81">
        <f>テーブル504[[#This Row],[レート]]*テーブル504[[#This Row],[取引単位]]</f>
        <v>0</v>
      </c>
      <c r="AU366" s="6">
        <f t="shared" si="111"/>
        <v>0</v>
      </c>
      <c r="AW366" s="5">
        <f t="shared" si="125"/>
        <v>0</v>
      </c>
      <c r="AX366" s="3">
        <f>IF(テーブル505[[#This Row],[レート]]=0,0,$I$7)</f>
        <v>0</v>
      </c>
      <c r="AY366" s="6">
        <f t="shared" si="120"/>
        <v>0</v>
      </c>
      <c r="AZ366" s="6">
        <f t="shared" si="121"/>
        <v>0</v>
      </c>
      <c r="BA366" s="81">
        <f>テーブル505[[#This Row],[レート]]*テーブル505[[#This Row],[取引単位]]</f>
        <v>0</v>
      </c>
      <c r="BB366" s="6">
        <f t="shared" si="112"/>
        <v>0</v>
      </c>
    </row>
    <row r="367" spans="21:54" x14ac:dyDescent="0.3">
      <c r="U367" s="5">
        <f t="shared" si="113"/>
        <v>0</v>
      </c>
      <c r="V367" s="3">
        <f>IF(テーブル501[[#This Row],[レート]]=0,0,$E$7)</f>
        <v>0</v>
      </c>
      <c r="W367" s="6">
        <f t="shared" si="106"/>
        <v>0</v>
      </c>
      <c r="X367" s="6">
        <f t="shared" si="107"/>
        <v>0</v>
      </c>
      <c r="Y367" s="81">
        <f>テーブル501[[#This Row],[レート]]*テーブル501[[#This Row],[取引単位]]</f>
        <v>0</v>
      </c>
      <c r="Z367" s="6">
        <f t="shared" si="108"/>
        <v>0</v>
      </c>
      <c r="AB367" s="5">
        <f t="shared" si="122"/>
        <v>0</v>
      </c>
      <c r="AC367" s="3">
        <f>IF(テーブル502[[#This Row],[レート]]=0,0,$F$7)</f>
        <v>0</v>
      </c>
      <c r="AD367" s="6">
        <f t="shared" si="114"/>
        <v>0</v>
      </c>
      <c r="AE367" s="6">
        <f t="shared" si="115"/>
        <v>0</v>
      </c>
      <c r="AF367" s="81">
        <f>テーブル502[[#This Row],[レート]]*テーブル502[[#This Row],[取引単位]]</f>
        <v>0</v>
      </c>
      <c r="AG367" s="6">
        <f t="shared" si="109"/>
        <v>0</v>
      </c>
      <c r="AI367" s="5">
        <f t="shared" si="123"/>
        <v>0</v>
      </c>
      <c r="AJ367" s="3">
        <f>IF(テーブル503[[#This Row],[レート]]=0,0,$G$7)</f>
        <v>0</v>
      </c>
      <c r="AK367" s="6">
        <f t="shared" si="116"/>
        <v>0</v>
      </c>
      <c r="AL367" s="6">
        <f t="shared" si="117"/>
        <v>0</v>
      </c>
      <c r="AM367" s="81">
        <f>テーブル503[[#This Row],[レート]]*テーブル503[[#This Row],[取引単位]]</f>
        <v>0</v>
      </c>
      <c r="AN367" s="6">
        <f t="shared" si="110"/>
        <v>0</v>
      </c>
      <c r="AP367" s="5">
        <f t="shared" si="124"/>
        <v>0</v>
      </c>
      <c r="AQ367" s="3">
        <f>IF(テーブル504[[#This Row],[レート]]=0,0,$H$7)</f>
        <v>0</v>
      </c>
      <c r="AR367" s="6">
        <f t="shared" si="118"/>
        <v>0</v>
      </c>
      <c r="AS367" s="6">
        <f t="shared" si="119"/>
        <v>0</v>
      </c>
      <c r="AT367" s="81">
        <f>テーブル504[[#This Row],[レート]]*テーブル504[[#This Row],[取引単位]]</f>
        <v>0</v>
      </c>
      <c r="AU367" s="6">
        <f t="shared" si="111"/>
        <v>0</v>
      </c>
      <c r="AW367" s="5">
        <f t="shared" si="125"/>
        <v>0</v>
      </c>
      <c r="AX367" s="3">
        <f>IF(テーブル505[[#This Row],[レート]]=0,0,$I$7)</f>
        <v>0</v>
      </c>
      <c r="AY367" s="6">
        <f t="shared" si="120"/>
        <v>0</v>
      </c>
      <c r="AZ367" s="6">
        <f t="shared" si="121"/>
        <v>0</v>
      </c>
      <c r="BA367" s="81">
        <f>テーブル505[[#This Row],[レート]]*テーブル505[[#This Row],[取引単位]]</f>
        <v>0</v>
      </c>
      <c r="BB367" s="6">
        <f t="shared" si="112"/>
        <v>0</v>
      </c>
    </row>
    <row r="368" spans="21:54" x14ac:dyDescent="0.3">
      <c r="U368" s="5">
        <f t="shared" si="113"/>
        <v>0</v>
      </c>
      <c r="V368" s="3">
        <f>IF(テーブル501[[#This Row],[レート]]=0,0,$E$7)</f>
        <v>0</v>
      </c>
      <c r="W368" s="6">
        <f t="shared" si="106"/>
        <v>0</v>
      </c>
      <c r="X368" s="6">
        <f t="shared" si="107"/>
        <v>0</v>
      </c>
      <c r="Y368" s="81">
        <f>テーブル501[[#This Row],[レート]]*テーブル501[[#This Row],[取引単位]]</f>
        <v>0</v>
      </c>
      <c r="Z368" s="6">
        <f t="shared" si="108"/>
        <v>0</v>
      </c>
      <c r="AB368" s="5">
        <f t="shared" si="122"/>
        <v>0</v>
      </c>
      <c r="AC368" s="3">
        <f>IF(テーブル502[[#This Row],[レート]]=0,0,$F$7)</f>
        <v>0</v>
      </c>
      <c r="AD368" s="6">
        <f t="shared" si="114"/>
        <v>0</v>
      </c>
      <c r="AE368" s="6">
        <f t="shared" si="115"/>
        <v>0</v>
      </c>
      <c r="AF368" s="81">
        <f>テーブル502[[#This Row],[レート]]*テーブル502[[#This Row],[取引単位]]</f>
        <v>0</v>
      </c>
      <c r="AG368" s="6">
        <f t="shared" si="109"/>
        <v>0</v>
      </c>
      <c r="AI368" s="5">
        <f t="shared" si="123"/>
        <v>0</v>
      </c>
      <c r="AJ368" s="3">
        <f>IF(テーブル503[[#This Row],[レート]]=0,0,$G$7)</f>
        <v>0</v>
      </c>
      <c r="AK368" s="6">
        <f t="shared" si="116"/>
        <v>0</v>
      </c>
      <c r="AL368" s="6">
        <f t="shared" si="117"/>
        <v>0</v>
      </c>
      <c r="AM368" s="81">
        <f>テーブル503[[#This Row],[レート]]*テーブル503[[#This Row],[取引単位]]</f>
        <v>0</v>
      </c>
      <c r="AN368" s="6">
        <f t="shared" si="110"/>
        <v>0</v>
      </c>
      <c r="AP368" s="5">
        <f t="shared" si="124"/>
        <v>0</v>
      </c>
      <c r="AQ368" s="3">
        <f>IF(テーブル504[[#This Row],[レート]]=0,0,$H$7)</f>
        <v>0</v>
      </c>
      <c r="AR368" s="6">
        <f t="shared" si="118"/>
        <v>0</v>
      </c>
      <c r="AS368" s="6">
        <f t="shared" si="119"/>
        <v>0</v>
      </c>
      <c r="AT368" s="81">
        <f>テーブル504[[#This Row],[レート]]*テーブル504[[#This Row],[取引単位]]</f>
        <v>0</v>
      </c>
      <c r="AU368" s="6">
        <f t="shared" si="111"/>
        <v>0</v>
      </c>
      <c r="AW368" s="5">
        <f t="shared" si="125"/>
        <v>0</v>
      </c>
      <c r="AX368" s="3">
        <f>IF(テーブル505[[#This Row],[レート]]=0,0,$I$7)</f>
        <v>0</v>
      </c>
      <c r="AY368" s="6">
        <f t="shared" si="120"/>
        <v>0</v>
      </c>
      <c r="AZ368" s="6">
        <f t="shared" si="121"/>
        <v>0</v>
      </c>
      <c r="BA368" s="81">
        <f>テーブル505[[#This Row],[レート]]*テーブル505[[#This Row],[取引単位]]</f>
        <v>0</v>
      </c>
      <c r="BB368" s="6">
        <f t="shared" si="112"/>
        <v>0</v>
      </c>
    </row>
    <row r="369" spans="21:54" x14ac:dyDescent="0.3">
      <c r="U369" s="5">
        <f t="shared" si="113"/>
        <v>0</v>
      </c>
      <c r="V369" s="3">
        <f>IF(テーブル501[[#This Row],[レート]]=0,0,$E$7)</f>
        <v>0</v>
      </c>
      <c r="W369" s="6">
        <f t="shared" si="106"/>
        <v>0</v>
      </c>
      <c r="X369" s="6">
        <f t="shared" si="107"/>
        <v>0</v>
      </c>
      <c r="Y369" s="81">
        <f>テーブル501[[#This Row],[レート]]*テーブル501[[#This Row],[取引単位]]</f>
        <v>0</v>
      </c>
      <c r="Z369" s="6">
        <f t="shared" si="108"/>
        <v>0</v>
      </c>
      <c r="AB369" s="5">
        <f t="shared" si="122"/>
        <v>0</v>
      </c>
      <c r="AC369" s="3">
        <f>IF(テーブル502[[#This Row],[レート]]=0,0,$F$7)</f>
        <v>0</v>
      </c>
      <c r="AD369" s="6">
        <f t="shared" si="114"/>
        <v>0</v>
      </c>
      <c r="AE369" s="6">
        <f t="shared" si="115"/>
        <v>0</v>
      </c>
      <c r="AF369" s="81">
        <f>テーブル502[[#This Row],[レート]]*テーブル502[[#This Row],[取引単位]]</f>
        <v>0</v>
      </c>
      <c r="AG369" s="6">
        <f t="shared" si="109"/>
        <v>0</v>
      </c>
      <c r="AI369" s="5">
        <f t="shared" si="123"/>
        <v>0</v>
      </c>
      <c r="AJ369" s="3">
        <f>IF(テーブル503[[#This Row],[レート]]=0,0,$G$7)</f>
        <v>0</v>
      </c>
      <c r="AK369" s="6">
        <f t="shared" si="116"/>
        <v>0</v>
      </c>
      <c r="AL369" s="6">
        <f t="shared" si="117"/>
        <v>0</v>
      </c>
      <c r="AM369" s="81">
        <f>テーブル503[[#This Row],[レート]]*テーブル503[[#This Row],[取引単位]]</f>
        <v>0</v>
      </c>
      <c r="AN369" s="6">
        <f t="shared" si="110"/>
        <v>0</v>
      </c>
      <c r="AP369" s="5">
        <f t="shared" si="124"/>
        <v>0</v>
      </c>
      <c r="AQ369" s="3">
        <f>IF(テーブル504[[#This Row],[レート]]=0,0,$H$7)</f>
        <v>0</v>
      </c>
      <c r="AR369" s="6">
        <f t="shared" si="118"/>
        <v>0</v>
      </c>
      <c r="AS369" s="6">
        <f t="shared" si="119"/>
        <v>0</v>
      </c>
      <c r="AT369" s="81">
        <f>テーブル504[[#This Row],[レート]]*テーブル504[[#This Row],[取引単位]]</f>
        <v>0</v>
      </c>
      <c r="AU369" s="6">
        <f t="shared" si="111"/>
        <v>0</v>
      </c>
      <c r="AW369" s="5">
        <f t="shared" si="125"/>
        <v>0</v>
      </c>
      <c r="AX369" s="3">
        <f>IF(テーブル505[[#This Row],[レート]]=0,0,$I$7)</f>
        <v>0</v>
      </c>
      <c r="AY369" s="6">
        <f t="shared" si="120"/>
        <v>0</v>
      </c>
      <c r="AZ369" s="6">
        <f t="shared" si="121"/>
        <v>0</v>
      </c>
      <c r="BA369" s="81">
        <f>テーブル505[[#This Row],[レート]]*テーブル505[[#This Row],[取引単位]]</f>
        <v>0</v>
      </c>
      <c r="BB369" s="6">
        <f t="shared" si="112"/>
        <v>0</v>
      </c>
    </row>
    <row r="370" spans="21:54" x14ac:dyDescent="0.3">
      <c r="U370" s="5">
        <f t="shared" si="113"/>
        <v>0</v>
      </c>
      <c r="V370" s="3">
        <f>IF(テーブル501[[#This Row],[レート]]=0,0,$E$7)</f>
        <v>0</v>
      </c>
      <c r="W370" s="6">
        <f t="shared" si="106"/>
        <v>0</v>
      </c>
      <c r="X370" s="6">
        <f t="shared" si="107"/>
        <v>0</v>
      </c>
      <c r="Y370" s="81">
        <f>テーブル501[[#This Row],[レート]]*テーブル501[[#This Row],[取引単位]]</f>
        <v>0</v>
      </c>
      <c r="Z370" s="6">
        <f t="shared" si="108"/>
        <v>0</v>
      </c>
      <c r="AB370" s="5">
        <f t="shared" si="122"/>
        <v>0</v>
      </c>
      <c r="AC370" s="3">
        <f>IF(テーブル502[[#This Row],[レート]]=0,0,$F$7)</f>
        <v>0</v>
      </c>
      <c r="AD370" s="6">
        <f t="shared" si="114"/>
        <v>0</v>
      </c>
      <c r="AE370" s="6">
        <f t="shared" si="115"/>
        <v>0</v>
      </c>
      <c r="AF370" s="81">
        <f>テーブル502[[#This Row],[レート]]*テーブル502[[#This Row],[取引単位]]</f>
        <v>0</v>
      </c>
      <c r="AG370" s="6">
        <f t="shared" si="109"/>
        <v>0</v>
      </c>
      <c r="AI370" s="5">
        <f t="shared" si="123"/>
        <v>0</v>
      </c>
      <c r="AJ370" s="3">
        <f>IF(テーブル503[[#This Row],[レート]]=0,0,$G$7)</f>
        <v>0</v>
      </c>
      <c r="AK370" s="6">
        <f t="shared" si="116"/>
        <v>0</v>
      </c>
      <c r="AL370" s="6">
        <f t="shared" si="117"/>
        <v>0</v>
      </c>
      <c r="AM370" s="81">
        <f>テーブル503[[#This Row],[レート]]*テーブル503[[#This Row],[取引単位]]</f>
        <v>0</v>
      </c>
      <c r="AN370" s="6">
        <f t="shared" si="110"/>
        <v>0</v>
      </c>
      <c r="AP370" s="5">
        <f t="shared" si="124"/>
        <v>0</v>
      </c>
      <c r="AQ370" s="3">
        <f>IF(テーブル504[[#This Row],[レート]]=0,0,$H$7)</f>
        <v>0</v>
      </c>
      <c r="AR370" s="6">
        <f t="shared" si="118"/>
        <v>0</v>
      </c>
      <c r="AS370" s="6">
        <f t="shared" si="119"/>
        <v>0</v>
      </c>
      <c r="AT370" s="81">
        <f>テーブル504[[#This Row],[レート]]*テーブル504[[#This Row],[取引単位]]</f>
        <v>0</v>
      </c>
      <c r="AU370" s="6">
        <f t="shared" si="111"/>
        <v>0</v>
      </c>
      <c r="AW370" s="5">
        <f t="shared" si="125"/>
        <v>0</v>
      </c>
      <c r="AX370" s="3">
        <f>IF(テーブル505[[#This Row],[レート]]=0,0,$I$7)</f>
        <v>0</v>
      </c>
      <c r="AY370" s="6">
        <f t="shared" si="120"/>
        <v>0</v>
      </c>
      <c r="AZ370" s="6">
        <f t="shared" si="121"/>
        <v>0</v>
      </c>
      <c r="BA370" s="81">
        <f>テーブル505[[#This Row],[レート]]*テーブル505[[#This Row],[取引単位]]</f>
        <v>0</v>
      </c>
      <c r="BB370" s="6">
        <f t="shared" si="112"/>
        <v>0</v>
      </c>
    </row>
    <row r="371" spans="21:54" x14ac:dyDescent="0.3">
      <c r="U371" s="5">
        <f t="shared" si="113"/>
        <v>0</v>
      </c>
      <c r="V371" s="3">
        <f>IF(テーブル501[[#This Row],[レート]]=0,0,$E$7)</f>
        <v>0</v>
      </c>
      <c r="W371" s="6">
        <f t="shared" si="106"/>
        <v>0</v>
      </c>
      <c r="X371" s="6">
        <f t="shared" si="107"/>
        <v>0</v>
      </c>
      <c r="Y371" s="81">
        <f>テーブル501[[#This Row],[レート]]*テーブル501[[#This Row],[取引単位]]</f>
        <v>0</v>
      </c>
      <c r="Z371" s="6">
        <f t="shared" si="108"/>
        <v>0</v>
      </c>
      <c r="AB371" s="5">
        <f t="shared" si="122"/>
        <v>0</v>
      </c>
      <c r="AC371" s="3">
        <f>IF(テーブル502[[#This Row],[レート]]=0,0,$F$7)</f>
        <v>0</v>
      </c>
      <c r="AD371" s="6">
        <f t="shared" si="114"/>
        <v>0</v>
      </c>
      <c r="AE371" s="6">
        <f t="shared" si="115"/>
        <v>0</v>
      </c>
      <c r="AF371" s="81">
        <f>テーブル502[[#This Row],[レート]]*テーブル502[[#This Row],[取引単位]]</f>
        <v>0</v>
      </c>
      <c r="AG371" s="6">
        <f t="shared" si="109"/>
        <v>0</v>
      </c>
      <c r="AI371" s="5">
        <f t="shared" si="123"/>
        <v>0</v>
      </c>
      <c r="AJ371" s="3">
        <f>IF(テーブル503[[#This Row],[レート]]=0,0,$G$7)</f>
        <v>0</v>
      </c>
      <c r="AK371" s="6">
        <f t="shared" si="116"/>
        <v>0</v>
      </c>
      <c r="AL371" s="6">
        <f t="shared" si="117"/>
        <v>0</v>
      </c>
      <c r="AM371" s="81">
        <f>テーブル503[[#This Row],[レート]]*テーブル503[[#This Row],[取引単位]]</f>
        <v>0</v>
      </c>
      <c r="AN371" s="6">
        <f t="shared" si="110"/>
        <v>0</v>
      </c>
      <c r="AP371" s="5">
        <f t="shared" si="124"/>
        <v>0</v>
      </c>
      <c r="AQ371" s="3">
        <f>IF(テーブル504[[#This Row],[レート]]=0,0,$H$7)</f>
        <v>0</v>
      </c>
      <c r="AR371" s="6">
        <f t="shared" si="118"/>
        <v>0</v>
      </c>
      <c r="AS371" s="6">
        <f t="shared" si="119"/>
        <v>0</v>
      </c>
      <c r="AT371" s="81">
        <f>テーブル504[[#This Row],[レート]]*テーブル504[[#This Row],[取引単位]]</f>
        <v>0</v>
      </c>
      <c r="AU371" s="6">
        <f t="shared" si="111"/>
        <v>0</v>
      </c>
      <c r="AW371" s="5">
        <f t="shared" si="125"/>
        <v>0</v>
      </c>
      <c r="AX371" s="3">
        <f>IF(テーブル505[[#This Row],[レート]]=0,0,$I$7)</f>
        <v>0</v>
      </c>
      <c r="AY371" s="6">
        <f t="shared" si="120"/>
        <v>0</v>
      </c>
      <c r="AZ371" s="6">
        <f t="shared" si="121"/>
        <v>0</v>
      </c>
      <c r="BA371" s="81">
        <f>テーブル505[[#This Row],[レート]]*テーブル505[[#This Row],[取引単位]]</f>
        <v>0</v>
      </c>
      <c r="BB371" s="6">
        <f t="shared" si="112"/>
        <v>0</v>
      </c>
    </row>
    <row r="372" spans="21:54" x14ac:dyDescent="0.3">
      <c r="U372" s="5">
        <f t="shared" si="113"/>
        <v>0</v>
      </c>
      <c r="V372" s="3">
        <f>IF(テーブル501[[#This Row],[レート]]=0,0,$E$7)</f>
        <v>0</v>
      </c>
      <c r="W372" s="6">
        <f t="shared" si="106"/>
        <v>0</v>
      </c>
      <c r="X372" s="6">
        <f t="shared" si="107"/>
        <v>0</v>
      </c>
      <c r="Y372" s="81">
        <f>テーブル501[[#This Row],[レート]]*テーブル501[[#This Row],[取引単位]]</f>
        <v>0</v>
      </c>
      <c r="Z372" s="6">
        <f t="shared" si="108"/>
        <v>0</v>
      </c>
      <c r="AB372" s="5">
        <f t="shared" si="122"/>
        <v>0</v>
      </c>
      <c r="AC372" s="3">
        <f>IF(テーブル502[[#This Row],[レート]]=0,0,$F$7)</f>
        <v>0</v>
      </c>
      <c r="AD372" s="6">
        <f t="shared" si="114"/>
        <v>0</v>
      </c>
      <c r="AE372" s="6">
        <f t="shared" si="115"/>
        <v>0</v>
      </c>
      <c r="AF372" s="81">
        <f>テーブル502[[#This Row],[レート]]*テーブル502[[#This Row],[取引単位]]</f>
        <v>0</v>
      </c>
      <c r="AG372" s="6">
        <f t="shared" si="109"/>
        <v>0</v>
      </c>
      <c r="AI372" s="5">
        <f t="shared" si="123"/>
        <v>0</v>
      </c>
      <c r="AJ372" s="3">
        <f>IF(テーブル503[[#This Row],[レート]]=0,0,$G$7)</f>
        <v>0</v>
      </c>
      <c r="AK372" s="6">
        <f t="shared" si="116"/>
        <v>0</v>
      </c>
      <c r="AL372" s="6">
        <f t="shared" si="117"/>
        <v>0</v>
      </c>
      <c r="AM372" s="81">
        <f>テーブル503[[#This Row],[レート]]*テーブル503[[#This Row],[取引単位]]</f>
        <v>0</v>
      </c>
      <c r="AN372" s="6">
        <f t="shared" si="110"/>
        <v>0</v>
      </c>
      <c r="AP372" s="5">
        <f t="shared" si="124"/>
        <v>0</v>
      </c>
      <c r="AQ372" s="3">
        <f>IF(テーブル504[[#This Row],[レート]]=0,0,$H$7)</f>
        <v>0</v>
      </c>
      <c r="AR372" s="6">
        <f t="shared" si="118"/>
        <v>0</v>
      </c>
      <c r="AS372" s="6">
        <f t="shared" si="119"/>
        <v>0</v>
      </c>
      <c r="AT372" s="81">
        <f>テーブル504[[#This Row],[レート]]*テーブル504[[#This Row],[取引単位]]</f>
        <v>0</v>
      </c>
      <c r="AU372" s="6">
        <f t="shared" si="111"/>
        <v>0</v>
      </c>
      <c r="AW372" s="5">
        <f t="shared" si="125"/>
        <v>0</v>
      </c>
      <c r="AX372" s="3">
        <f>IF(テーブル505[[#This Row],[レート]]=0,0,$I$7)</f>
        <v>0</v>
      </c>
      <c r="AY372" s="6">
        <f t="shared" si="120"/>
        <v>0</v>
      </c>
      <c r="AZ372" s="6">
        <f t="shared" si="121"/>
        <v>0</v>
      </c>
      <c r="BA372" s="81">
        <f>テーブル505[[#This Row],[レート]]*テーブル505[[#This Row],[取引単位]]</f>
        <v>0</v>
      </c>
      <c r="BB372" s="6">
        <f t="shared" si="112"/>
        <v>0</v>
      </c>
    </row>
    <row r="373" spans="21:54" x14ac:dyDescent="0.3">
      <c r="U373" s="5">
        <f t="shared" si="113"/>
        <v>0</v>
      </c>
      <c r="V373" s="3">
        <f>IF(テーブル501[[#This Row],[レート]]=0,0,$E$7)</f>
        <v>0</v>
      </c>
      <c r="W373" s="6">
        <f t="shared" si="106"/>
        <v>0</v>
      </c>
      <c r="X373" s="6">
        <f t="shared" si="107"/>
        <v>0</v>
      </c>
      <c r="Y373" s="81">
        <f>テーブル501[[#This Row],[レート]]*テーブル501[[#This Row],[取引単位]]</f>
        <v>0</v>
      </c>
      <c r="Z373" s="6">
        <f t="shared" si="108"/>
        <v>0</v>
      </c>
      <c r="AB373" s="5">
        <f t="shared" si="122"/>
        <v>0</v>
      </c>
      <c r="AC373" s="3">
        <f>IF(テーブル502[[#This Row],[レート]]=0,0,$F$7)</f>
        <v>0</v>
      </c>
      <c r="AD373" s="6">
        <f t="shared" si="114"/>
        <v>0</v>
      </c>
      <c r="AE373" s="6">
        <f t="shared" si="115"/>
        <v>0</v>
      </c>
      <c r="AF373" s="81">
        <f>テーブル502[[#This Row],[レート]]*テーブル502[[#This Row],[取引単位]]</f>
        <v>0</v>
      </c>
      <c r="AG373" s="6">
        <f t="shared" si="109"/>
        <v>0</v>
      </c>
      <c r="AI373" s="5">
        <f t="shared" si="123"/>
        <v>0</v>
      </c>
      <c r="AJ373" s="3">
        <f>IF(テーブル503[[#This Row],[レート]]=0,0,$G$7)</f>
        <v>0</v>
      </c>
      <c r="AK373" s="6">
        <f t="shared" si="116"/>
        <v>0</v>
      </c>
      <c r="AL373" s="6">
        <f t="shared" si="117"/>
        <v>0</v>
      </c>
      <c r="AM373" s="81">
        <f>テーブル503[[#This Row],[レート]]*テーブル503[[#This Row],[取引単位]]</f>
        <v>0</v>
      </c>
      <c r="AN373" s="6">
        <f t="shared" si="110"/>
        <v>0</v>
      </c>
      <c r="AP373" s="5">
        <f t="shared" si="124"/>
        <v>0</v>
      </c>
      <c r="AQ373" s="3">
        <f>IF(テーブル504[[#This Row],[レート]]=0,0,$H$7)</f>
        <v>0</v>
      </c>
      <c r="AR373" s="6">
        <f t="shared" si="118"/>
        <v>0</v>
      </c>
      <c r="AS373" s="6">
        <f t="shared" si="119"/>
        <v>0</v>
      </c>
      <c r="AT373" s="81">
        <f>テーブル504[[#This Row],[レート]]*テーブル504[[#This Row],[取引単位]]</f>
        <v>0</v>
      </c>
      <c r="AU373" s="6">
        <f t="shared" si="111"/>
        <v>0</v>
      </c>
      <c r="AW373" s="5">
        <f t="shared" si="125"/>
        <v>0</v>
      </c>
      <c r="AX373" s="3">
        <f>IF(テーブル505[[#This Row],[レート]]=0,0,$I$7)</f>
        <v>0</v>
      </c>
      <c r="AY373" s="6">
        <f t="shared" si="120"/>
        <v>0</v>
      </c>
      <c r="AZ373" s="6">
        <f t="shared" si="121"/>
        <v>0</v>
      </c>
      <c r="BA373" s="81">
        <f>テーブル505[[#This Row],[レート]]*テーブル505[[#This Row],[取引単位]]</f>
        <v>0</v>
      </c>
      <c r="BB373" s="6">
        <f t="shared" si="112"/>
        <v>0</v>
      </c>
    </row>
    <row r="374" spans="21:54" x14ac:dyDescent="0.3">
      <c r="U374" s="5">
        <f t="shared" si="113"/>
        <v>0</v>
      </c>
      <c r="V374" s="3">
        <f>IF(テーブル501[[#This Row],[レート]]=0,0,$E$7)</f>
        <v>0</v>
      </c>
      <c r="W374" s="6">
        <f t="shared" si="106"/>
        <v>0</v>
      </c>
      <c r="X374" s="6">
        <f t="shared" si="107"/>
        <v>0</v>
      </c>
      <c r="Y374" s="81">
        <f>テーブル501[[#This Row],[レート]]*テーブル501[[#This Row],[取引単位]]</f>
        <v>0</v>
      </c>
      <c r="Z374" s="6">
        <f t="shared" si="108"/>
        <v>0</v>
      </c>
      <c r="AB374" s="5">
        <f t="shared" si="122"/>
        <v>0</v>
      </c>
      <c r="AC374" s="3">
        <f>IF(テーブル502[[#This Row],[レート]]=0,0,$F$7)</f>
        <v>0</v>
      </c>
      <c r="AD374" s="6">
        <f t="shared" si="114"/>
        <v>0</v>
      </c>
      <c r="AE374" s="6">
        <f t="shared" si="115"/>
        <v>0</v>
      </c>
      <c r="AF374" s="81">
        <f>テーブル502[[#This Row],[レート]]*テーブル502[[#This Row],[取引単位]]</f>
        <v>0</v>
      </c>
      <c r="AG374" s="6">
        <f t="shared" si="109"/>
        <v>0</v>
      </c>
      <c r="AI374" s="5">
        <f t="shared" si="123"/>
        <v>0</v>
      </c>
      <c r="AJ374" s="3">
        <f>IF(テーブル503[[#This Row],[レート]]=0,0,$G$7)</f>
        <v>0</v>
      </c>
      <c r="AK374" s="6">
        <f t="shared" si="116"/>
        <v>0</v>
      </c>
      <c r="AL374" s="6">
        <f t="shared" si="117"/>
        <v>0</v>
      </c>
      <c r="AM374" s="81">
        <f>テーブル503[[#This Row],[レート]]*テーブル503[[#This Row],[取引単位]]</f>
        <v>0</v>
      </c>
      <c r="AN374" s="6">
        <f t="shared" si="110"/>
        <v>0</v>
      </c>
      <c r="AP374" s="5">
        <f t="shared" si="124"/>
        <v>0</v>
      </c>
      <c r="AQ374" s="3">
        <f>IF(テーブル504[[#This Row],[レート]]=0,0,$H$7)</f>
        <v>0</v>
      </c>
      <c r="AR374" s="6">
        <f t="shared" si="118"/>
        <v>0</v>
      </c>
      <c r="AS374" s="6">
        <f t="shared" si="119"/>
        <v>0</v>
      </c>
      <c r="AT374" s="81">
        <f>テーブル504[[#This Row],[レート]]*テーブル504[[#This Row],[取引単位]]</f>
        <v>0</v>
      </c>
      <c r="AU374" s="6">
        <f t="shared" si="111"/>
        <v>0</v>
      </c>
      <c r="AW374" s="5">
        <f t="shared" si="125"/>
        <v>0</v>
      </c>
      <c r="AX374" s="3">
        <f>IF(テーブル505[[#This Row],[レート]]=0,0,$I$7)</f>
        <v>0</v>
      </c>
      <c r="AY374" s="6">
        <f t="shared" si="120"/>
        <v>0</v>
      </c>
      <c r="AZ374" s="6">
        <f t="shared" si="121"/>
        <v>0</v>
      </c>
      <c r="BA374" s="81">
        <f>テーブル505[[#This Row],[レート]]*テーブル505[[#This Row],[取引単位]]</f>
        <v>0</v>
      </c>
      <c r="BB374" s="6">
        <f t="shared" si="112"/>
        <v>0</v>
      </c>
    </row>
    <row r="375" spans="21:54" x14ac:dyDescent="0.3">
      <c r="U375" s="5">
        <f t="shared" si="113"/>
        <v>0</v>
      </c>
      <c r="V375" s="3">
        <f>IF(テーブル501[[#This Row],[レート]]=0,0,$E$7)</f>
        <v>0</v>
      </c>
      <c r="W375" s="6">
        <f t="shared" si="106"/>
        <v>0</v>
      </c>
      <c r="X375" s="6">
        <f t="shared" si="107"/>
        <v>0</v>
      </c>
      <c r="Y375" s="81">
        <f>テーブル501[[#This Row],[レート]]*テーブル501[[#This Row],[取引単位]]</f>
        <v>0</v>
      </c>
      <c r="Z375" s="6">
        <f t="shared" si="108"/>
        <v>0</v>
      </c>
      <c r="AB375" s="5">
        <f t="shared" si="122"/>
        <v>0</v>
      </c>
      <c r="AC375" s="3">
        <f>IF(テーブル502[[#This Row],[レート]]=0,0,$F$7)</f>
        <v>0</v>
      </c>
      <c r="AD375" s="6">
        <f t="shared" si="114"/>
        <v>0</v>
      </c>
      <c r="AE375" s="6">
        <f t="shared" si="115"/>
        <v>0</v>
      </c>
      <c r="AF375" s="81">
        <f>テーブル502[[#This Row],[レート]]*テーブル502[[#This Row],[取引単位]]</f>
        <v>0</v>
      </c>
      <c r="AG375" s="6">
        <f t="shared" si="109"/>
        <v>0</v>
      </c>
      <c r="AI375" s="5">
        <f t="shared" si="123"/>
        <v>0</v>
      </c>
      <c r="AJ375" s="3">
        <f>IF(テーブル503[[#This Row],[レート]]=0,0,$G$7)</f>
        <v>0</v>
      </c>
      <c r="AK375" s="6">
        <f t="shared" si="116"/>
        <v>0</v>
      </c>
      <c r="AL375" s="6">
        <f t="shared" si="117"/>
        <v>0</v>
      </c>
      <c r="AM375" s="81">
        <f>テーブル503[[#This Row],[レート]]*テーブル503[[#This Row],[取引単位]]</f>
        <v>0</v>
      </c>
      <c r="AN375" s="6">
        <f t="shared" si="110"/>
        <v>0</v>
      </c>
      <c r="AP375" s="5">
        <f t="shared" si="124"/>
        <v>0</v>
      </c>
      <c r="AQ375" s="3">
        <f>IF(テーブル504[[#This Row],[レート]]=0,0,$H$7)</f>
        <v>0</v>
      </c>
      <c r="AR375" s="6">
        <f t="shared" si="118"/>
        <v>0</v>
      </c>
      <c r="AS375" s="6">
        <f t="shared" si="119"/>
        <v>0</v>
      </c>
      <c r="AT375" s="81">
        <f>テーブル504[[#This Row],[レート]]*テーブル504[[#This Row],[取引単位]]</f>
        <v>0</v>
      </c>
      <c r="AU375" s="6">
        <f t="shared" si="111"/>
        <v>0</v>
      </c>
      <c r="AW375" s="5">
        <f t="shared" si="125"/>
        <v>0</v>
      </c>
      <c r="AX375" s="3">
        <f>IF(テーブル505[[#This Row],[レート]]=0,0,$I$7)</f>
        <v>0</v>
      </c>
      <c r="AY375" s="6">
        <f t="shared" si="120"/>
        <v>0</v>
      </c>
      <c r="AZ375" s="6">
        <f t="shared" si="121"/>
        <v>0</v>
      </c>
      <c r="BA375" s="81">
        <f>テーブル505[[#This Row],[レート]]*テーブル505[[#This Row],[取引単位]]</f>
        <v>0</v>
      </c>
      <c r="BB375" s="6">
        <f t="shared" si="112"/>
        <v>0</v>
      </c>
    </row>
    <row r="376" spans="21:54" x14ac:dyDescent="0.3">
      <c r="U376" s="5">
        <f t="shared" si="113"/>
        <v>0</v>
      </c>
      <c r="V376" s="3">
        <f>IF(テーブル501[[#This Row],[レート]]=0,0,$E$7)</f>
        <v>0</v>
      </c>
      <c r="W376" s="6">
        <f t="shared" si="106"/>
        <v>0</v>
      </c>
      <c r="X376" s="6">
        <f t="shared" si="107"/>
        <v>0</v>
      </c>
      <c r="Y376" s="81">
        <f>テーブル501[[#This Row],[レート]]*テーブル501[[#This Row],[取引単位]]</f>
        <v>0</v>
      </c>
      <c r="Z376" s="6">
        <f t="shared" si="108"/>
        <v>0</v>
      </c>
      <c r="AB376" s="5">
        <f t="shared" si="122"/>
        <v>0</v>
      </c>
      <c r="AC376" s="3">
        <f>IF(テーブル502[[#This Row],[レート]]=0,0,$F$7)</f>
        <v>0</v>
      </c>
      <c r="AD376" s="6">
        <f t="shared" si="114"/>
        <v>0</v>
      </c>
      <c r="AE376" s="6">
        <f t="shared" si="115"/>
        <v>0</v>
      </c>
      <c r="AF376" s="81">
        <f>テーブル502[[#This Row],[レート]]*テーブル502[[#This Row],[取引単位]]</f>
        <v>0</v>
      </c>
      <c r="AG376" s="6">
        <f t="shared" si="109"/>
        <v>0</v>
      </c>
      <c r="AI376" s="5">
        <f t="shared" si="123"/>
        <v>0</v>
      </c>
      <c r="AJ376" s="3">
        <f>IF(テーブル503[[#This Row],[レート]]=0,0,$G$7)</f>
        <v>0</v>
      </c>
      <c r="AK376" s="6">
        <f t="shared" si="116"/>
        <v>0</v>
      </c>
      <c r="AL376" s="6">
        <f t="shared" si="117"/>
        <v>0</v>
      </c>
      <c r="AM376" s="81">
        <f>テーブル503[[#This Row],[レート]]*テーブル503[[#This Row],[取引単位]]</f>
        <v>0</v>
      </c>
      <c r="AN376" s="6">
        <f t="shared" si="110"/>
        <v>0</v>
      </c>
      <c r="AP376" s="5">
        <f t="shared" si="124"/>
        <v>0</v>
      </c>
      <c r="AQ376" s="3">
        <f>IF(テーブル504[[#This Row],[レート]]=0,0,$H$7)</f>
        <v>0</v>
      </c>
      <c r="AR376" s="6">
        <f t="shared" si="118"/>
        <v>0</v>
      </c>
      <c r="AS376" s="6">
        <f t="shared" si="119"/>
        <v>0</v>
      </c>
      <c r="AT376" s="81">
        <f>テーブル504[[#This Row],[レート]]*テーブル504[[#This Row],[取引単位]]</f>
        <v>0</v>
      </c>
      <c r="AU376" s="6">
        <f t="shared" si="111"/>
        <v>0</v>
      </c>
      <c r="AW376" s="5">
        <f t="shared" si="125"/>
        <v>0</v>
      </c>
      <c r="AX376" s="3">
        <f>IF(テーブル505[[#This Row],[レート]]=0,0,$I$7)</f>
        <v>0</v>
      </c>
      <c r="AY376" s="6">
        <f t="shared" si="120"/>
        <v>0</v>
      </c>
      <c r="AZ376" s="6">
        <f t="shared" si="121"/>
        <v>0</v>
      </c>
      <c r="BA376" s="81">
        <f>テーブル505[[#This Row],[レート]]*テーブル505[[#This Row],[取引単位]]</f>
        <v>0</v>
      </c>
      <c r="BB376" s="6">
        <f t="shared" si="112"/>
        <v>0</v>
      </c>
    </row>
    <row r="377" spans="21:54" x14ac:dyDescent="0.3">
      <c r="U377" s="5">
        <f t="shared" si="113"/>
        <v>0</v>
      </c>
      <c r="V377" s="3">
        <f>IF(テーブル501[[#This Row],[レート]]=0,0,$E$7)</f>
        <v>0</v>
      </c>
      <c r="W377" s="6">
        <f t="shared" si="106"/>
        <v>0</v>
      </c>
      <c r="X377" s="6">
        <f t="shared" si="107"/>
        <v>0</v>
      </c>
      <c r="Y377" s="81">
        <f>テーブル501[[#This Row],[レート]]*テーブル501[[#This Row],[取引単位]]</f>
        <v>0</v>
      </c>
      <c r="Z377" s="6">
        <f t="shared" si="108"/>
        <v>0</v>
      </c>
      <c r="AB377" s="5">
        <f t="shared" si="122"/>
        <v>0</v>
      </c>
      <c r="AC377" s="3">
        <f>IF(テーブル502[[#This Row],[レート]]=0,0,$F$7)</f>
        <v>0</v>
      </c>
      <c r="AD377" s="6">
        <f t="shared" si="114"/>
        <v>0</v>
      </c>
      <c r="AE377" s="6">
        <f t="shared" si="115"/>
        <v>0</v>
      </c>
      <c r="AF377" s="81">
        <f>テーブル502[[#This Row],[レート]]*テーブル502[[#This Row],[取引単位]]</f>
        <v>0</v>
      </c>
      <c r="AG377" s="6">
        <f t="shared" si="109"/>
        <v>0</v>
      </c>
      <c r="AI377" s="5">
        <f t="shared" si="123"/>
        <v>0</v>
      </c>
      <c r="AJ377" s="3">
        <f>IF(テーブル503[[#This Row],[レート]]=0,0,$G$7)</f>
        <v>0</v>
      </c>
      <c r="AK377" s="6">
        <f t="shared" si="116"/>
        <v>0</v>
      </c>
      <c r="AL377" s="6">
        <f t="shared" si="117"/>
        <v>0</v>
      </c>
      <c r="AM377" s="81">
        <f>テーブル503[[#This Row],[レート]]*テーブル503[[#This Row],[取引単位]]</f>
        <v>0</v>
      </c>
      <c r="AN377" s="6">
        <f t="shared" si="110"/>
        <v>0</v>
      </c>
      <c r="AP377" s="5">
        <f t="shared" si="124"/>
        <v>0</v>
      </c>
      <c r="AQ377" s="3">
        <f>IF(テーブル504[[#This Row],[レート]]=0,0,$H$7)</f>
        <v>0</v>
      </c>
      <c r="AR377" s="6">
        <f t="shared" si="118"/>
        <v>0</v>
      </c>
      <c r="AS377" s="6">
        <f t="shared" si="119"/>
        <v>0</v>
      </c>
      <c r="AT377" s="81">
        <f>テーブル504[[#This Row],[レート]]*テーブル504[[#This Row],[取引単位]]</f>
        <v>0</v>
      </c>
      <c r="AU377" s="6">
        <f t="shared" si="111"/>
        <v>0</v>
      </c>
      <c r="AW377" s="5">
        <f t="shared" si="125"/>
        <v>0</v>
      </c>
      <c r="AX377" s="3">
        <f>IF(テーブル505[[#This Row],[レート]]=0,0,$I$7)</f>
        <v>0</v>
      </c>
      <c r="AY377" s="6">
        <f t="shared" si="120"/>
        <v>0</v>
      </c>
      <c r="AZ377" s="6">
        <f t="shared" si="121"/>
        <v>0</v>
      </c>
      <c r="BA377" s="81">
        <f>テーブル505[[#This Row],[レート]]*テーブル505[[#This Row],[取引単位]]</f>
        <v>0</v>
      </c>
      <c r="BB377" s="6">
        <f t="shared" si="112"/>
        <v>0</v>
      </c>
    </row>
    <row r="378" spans="21:54" x14ac:dyDescent="0.3">
      <c r="U378" s="5">
        <f t="shared" si="113"/>
        <v>0</v>
      </c>
      <c r="V378" s="3">
        <f>IF(テーブル501[[#This Row],[レート]]=0,0,$E$7)</f>
        <v>0</v>
      </c>
      <c r="W378" s="6">
        <f t="shared" si="106"/>
        <v>0</v>
      </c>
      <c r="X378" s="6">
        <f t="shared" si="107"/>
        <v>0</v>
      </c>
      <c r="Y378" s="81">
        <f>テーブル501[[#This Row],[レート]]*テーブル501[[#This Row],[取引単位]]</f>
        <v>0</v>
      </c>
      <c r="Z378" s="6">
        <f t="shared" si="108"/>
        <v>0</v>
      </c>
      <c r="AB378" s="5">
        <f t="shared" si="122"/>
        <v>0</v>
      </c>
      <c r="AC378" s="3">
        <f>IF(テーブル502[[#This Row],[レート]]=0,0,$F$7)</f>
        <v>0</v>
      </c>
      <c r="AD378" s="6">
        <f t="shared" si="114"/>
        <v>0</v>
      </c>
      <c r="AE378" s="6">
        <f t="shared" si="115"/>
        <v>0</v>
      </c>
      <c r="AF378" s="81">
        <f>テーブル502[[#This Row],[レート]]*テーブル502[[#This Row],[取引単位]]</f>
        <v>0</v>
      </c>
      <c r="AG378" s="6">
        <f t="shared" si="109"/>
        <v>0</v>
      </c>
      <c r="AI378" s="5">
        <f t="shared" si="123"/>
        <v>0</v>
      </c>
      <c r="AJ378" s="3">
        <f>IF(テーブル503[[#This Row],[レート]]=0,0,$G$7)</f>
        <v>0</v>
      </c>
      <c r="AK378" s="6">
        <f t="shared" si="116"/>
        <v>0</v>
      </c>
      <c r="AL378" s="6">
        <f t="shared" si="117"/>
        <v>0</v>
      </c>
      <c r="AM378" s="81">
        <f>テーブル503[[#This Row],[レート]]*テーブル503[[#This Row],[取引単位]]</f>
        <v>0</v>
      </c>
      <c r="AN378" s="6">
        <f t="shared" si="110"/>
        <v>0</v>
      </c>
      <c r="AP378" s="5">
        <f t="shared" si="124"/>
        <v>0</v>
      </c>
      <c r="AQ378" s="3">
        <f>IF(テーブル504[[#This Row],[レート]]=0,0,$H$7)</f>
        <v>0</v>
      </c>
      <c r="AR378" s="6">
        <f t="shared" si="118"/>
        <v>0</v>
      </c>
      <c r="AS378" s="6">
        <f t="shared" si="119"/>
        <v>0</v>
      </c>
      <c r="AT378" s="81">
        <f>テーブル504[[#This Row],[レート]]*テーブル504[[#This Row],[取引単位]]</f>
        <v>0</v>
      </c>
      <c r="AU378" s="6">
        <f t="shared" si="111"/>
        <v>0</v>
      </c>
      <c r="AW378" s="5">
        <f t="shared" si="125"/>
        <v>0</v>
      </c>
      <c r="AX378" s="3">
        <f>IF(テーブル505[[#This Row],[レート]]=0,0,$I$7)</f>
        <v>0</v>
      </c>
      <c r="AY378" s="6">
        <f t="shared" si="120"/>
        <v>0</v>
      </c>
      <c r="AZ378" s="6">
        <f t="shared" si="121"/>
        <v>0</v>
      </c>
      <c r="BA378" s="81">
        <f>テーブル505[[#This Row],[レート]]*テーブル505[[#This Row],[取引単位]]</f>
        <v>0</v>
      </c>
      <c r="BB378" s="6">
        <f t="shared" si="112"/>
        <v>0</v>
      </c>
    </row>
    <row r="379" spans="21:54" x14ac:dyDescent="0.3">
      <c r="U379" s="5">
        <f t="shared" si="113"/>
        <v>0</v>
      </c>
      <c r="V379" s="3">
        <f>IF(テーブル501[[#This Row],[レート]]=0,0,$E$7)</f>
        <v>0</v>
      </c>
      <c r="W379" s="6">
        <f t="shared" si="106"/>
        <v>0</v>
      </c>
      <c r="X379" s="6">
        <f t="shared" si="107"/>
        <v>0</v>
      </c>
      <c r="Y379" s="81">
        <f>テーブル501[[#This Row],[レート]]*テーブル501[[#This Row],[取引単位]]</f>
        <v>0</v>
      </c>
      <c r="Z379" s="6">
        <f t="shared" si="108"/>
        <v>0</v>
      </c>
      <c r="AB379" s="5">
        <f t="shared" si="122"/>
        <v>0</v>
      </c>
      <c r="AC379" s="3">
        <f>IF(テーブル502[[#This Row],[レート]]=0,0,$F$7)</f>
        <v>0</v>
      </c>
      <c r="AD379" s="6">
        <f t="shared" si="114"/>
        <v>0</v>
      </c>
      <c r="AE379" s="6">
        <f t="shared" si="115"/>
        <v>0</v>
      </c>
      <c r="AF379" s="81">
        <f>テーブル502[[#This Row],[レート]]*テーブル502[[#This Row],[取引単位]]</f>
        <v>0</v>
      </c>
      <c r="AG379" s="6">
        <f t="shared" si="109"/>
        <v>0</v>
      </c>
      <c r="AI379" s="5">
        <f t="shared" si="123"/>
        <v>0</v>
      </c>
      <c r="AJ379" s="3">
        <f>IF(テーブル503[[#This Row],[レート]]=0,0,$G$7)</f>
        <v>0</v>
      </c>
      <c r="AK379" s="6">
        <f t="shared" si="116"/>
        <v>0</v>
      </c>
      <c r="AL379" s="6">
        <f t="shared" si="117"/>
        <v>0</v>
      </c>
      <c r="AM379" s="81">
        <f>テーブル503[[#This Row],[レート]]*テーブル503[[#This Row],[取引単位]]</f>
        <v>0</v>
      </c>
      <c r="AN379" s="6">
        <f t="shared" si="110"/>
        <v>0</v>
      </c>
      <c r="AP379" s="5">
        <f t="shared" si="124"/>
        <v>0</v>
      </c>
      <c r="AQ379" s="3">
        <f>IF(テーブル504[[#This Row],[レート]]=0,0,$H$7)</f>
        <v>0</v>
      </c>
      <c r="AR379" s="6">
        <f t="shared" si="118"/>
        <v>0</v>
      </c>
      <c r="AS379" s="6">
        <f t="shared" si="119"/>
        <v>0</v>
      </c>
      <c r="AT379" s="81">
        <f>テーブル504[[#This Row],[レート]]*テーブル504[[#This Row],[取引単位]]</f>
        <v>0</v>
      </c>
      <c r="AU379" s="6">
        <f t="shared" si="111"/>
        <v>0</v>
      </c>
      <c r="AW379" s="5">
        <f t="shared" si="125"/>
        <v>0</v>
      </c>
      <c r="AX379" s="3">
        <f>IF(テーブル505[[#This Row],[レート]]=0,0,$I$7)</f>
        <v>0</v>
      </c>
      <c r="AY379" s="6">
        <f t="shared" si="120"/>
        <v>0</v>
      </c>
      <c r="AZ379" s="6">
        <f t="shared" si="121"/>
        <v>0</v>
      </c>
      <c r="BA379" s="81">
        <f>テーブル505[[#This Row],[レート]]*テーブル505[[#This Row],[取引単位]]</f>
        <v>0</v>
      </c>
      <c r="BB379" s="6">
        <f t="shared" si="112"/>
        <v>0</v>
      </c>
    </row>
    <row r="380" spans="21:54" x14ac:dyDescent="0.3">
      <c r="U380" s="5">
        <f t="shared" si="113"/>
        <v>0</v>
      </c>
      <c r="V380" s="3">
        <f>IF(テーブル501[[#This Row],[レート]]=0,0,$E$7)</f>
        <v>0</v>
      </c>
      <c r="W380" s="6">
        <f t="shared" si="106"/>
        <v>0</v>
      </c>
      <c r="X380" s="6">
        <f t="shared" si="107"/>
        <v>0</v>
      </c>
      <c r="Y380" s="81">
        <f>テーブル501[[#This Row],[レート]]*テーブル501[[#This Row],[取引単位]]</f>
        <v>0</v>
      </c>
      <c r="Z380" s="6">
        <f t="shared" si="108"/>
        <v>0</v>
      </c>
      <c r="AB380" s="5">
        <f t="shared" si="122"/>
        <v>0</v>
      </c>
      <c r="AC380" s="3">
        <f>IF(テーブル502[[#This Row],[レート]]=0,0,$F$7)</f>
        <v>0</v>
      </c>
      <c r="AD380" s="6">
        <f t="shared" si="114"/>
        <v>0</v>
      </c>
      <c r="AE380" s="6">
        <f t="shared" si="115"/>
        <v>0</v>
      </c>
      <c r="AF380" s="81">
        <f>テーブル502[[#This Row],[レート]]*テーブル502[[#This Row],[取引単位]]</f>
        <v>0</v>
      </c>
      <c r="AG380" s="6">
        <f t="shared" si="109"/>
        <v>0</v>
      </c>
      <c r="AI380" s="5">
        <f t="shared" si="123"/>
        <v>0</v>
      </c>
      <c r="AJ380" s="3">
        <f>IF(テーブル503[[#This Row],[レート]]=0,0,$G$7)</f>
        <v>0</v>
      </c>
      <c r="AK380" s="6">
        <f t="shared" si="116"/>
        <v>0</v>
      </c>
      <c r="AL380" s="6">
        <f t="shared" si="117"/>
        <v>0</v>
      </c>
      <c r="AM380" s="81">
        <f>テーブル503[[#This Row],[レート]]*テーブル503[[#This Row],[取引単位]]</f>
        <v>0</v>
      </c>
      <c r="AN380" s="6">
        <f t="shared" si="110"/>
        <v>0</v>
      </c>
      <c r="AP380" s="5">
        <f t="shared" si="124"/>
        <v>0</v>
      </c>
      <c r="AQ380" s="3">
        <f>IF(テーブル504[[#This Row],[レート]]=0,0,$H$7)</f>
        <v>0</v>
      </c>
      <c r="AR380" s="6">
        <f t="shared" si="118"/>
        <v>0</v>
      </c>
      <c r="AS380" s="6">
        <f t="shared" si="119"/>
        <v>0</v>
      </c>
      <c r="AT380" s="81">
        <f>テーブル504[[#This Row],[レート]]*テーブル504[[#This Row],[取引単位]]</f>
        <v>0</v>
      </c>
      <c r="AU380" s="6">
        <f t="shared" si="111"/>
        <v>0</v>
      </c>
      <c r="AW380" s="5">
        <f t="shared" si="125"/>
        <v>0</v>
      </c>
      <c r="AX380" s="3">
        <f>IF(テーブル505[[#This Row],[レート]]=0,0,$I$7)</f>
        <v>0</v>
      </c>
      <c r="AY380" s="6">
        <f t="shared" si="120"/>
        <v>0</v>
      </c>
      <c r="AZ380" s="6">
        <f t="shared" si="121"/>
        <v>0</v>
      </c>
      <c r="BA380" s="81">
        <f>テーブル505[[#This Row],[レート]]*テーブル505[[#This Row],[取引単位]]</f>
        <v>0</v>
      </c>
      <c r="BB380" s="6">
        <f t="shared" si="112"/>
        <v>0</v>
      </c>
    </row>
    <row r="381" spans="21:54" x14ac:dyDescent="0.3">
      <c r="U381" s="5">
        <f t="shared" si="113"/>
        <v>0</v>
      </c>
      <c r="V381" s="3">
        <f>IF(テーブル501[[#This Row],[レート]]=0,0,$E$7)</f>
        <v>0</v>
      </c>
      <c r="W381" s="6">
        <f t="shared" si="106"/>
        <v>0</v>
      </c>
      <c r="X381" s="6">
        <f t="shared" si="107"/>
        <v>0</v>
      </c>
      <c r="Y381" s="81">
        <f>テーブル501[[#This Row],[レート]]*テーブル501[[#This Row],[取引単位]]</f>
        <v>0</v>
      </c>
      <c r="Z381" s="6">
        <f t="shared" si="108"/>
        <v>0</v>
      </c>
      <c r="AB381" s="5">
        <f t="shared" si="122"/>
        <v>0</v>
      </c>
      <c r="AC381" s="3">
        <f>IF(テーブル502[[#This Row],[レート]]=0,0,$F$7)</f>
        <v>0</v>
      </c>
      <c r="AD381" s="6">
        <f t="shared" si="114"/>
        <v>0</v>
      </c>
      <c r="AE381" s="6">
        <f t="shared" si="115"/>
        <v>0</v>
      </c>
      <c r="AF381" s="81">
        <f>テーブル502[[#This Row],[レート]]*テーブル502[[#This Row],[取引単位]]</f>
        <v>0</v>
      </c>
      <c r="AG381" s="6">
        <f t="shared" si="109"/>
        <v>0</v>
      </c>
      <c r="AI381" s="5">
        <f t="shared" si="123"/>
        <v>0</v>
      </c>
      <c r="AJ381" s="3">
        <f>IF(テーブル503[[#This Row],[レート]]=0,0,$G$7)</f>
        <v>0</v>
      </c>
      <c r="AK381" s="6">
        <f t="shared" si="116"/>
        <v>0</v>
      </c>
      <c r="AL381" s="6">
        <f t="shared" si="117"/>
        <v>0</v>
      </c>
      <c r="AM381" s="81">
        <f>テーブル503[[#This Row],[レート]]*テーブル503[[#This Row],[取引単位]]</f>
        <v>0</v>
      </c>
      <c r="AN381" s="6">
        <f t="shared" si="110"/>
        <v>0</v>
      </c>
      <c r="AP381" s="5">
        <f t="shared" si="124"/>
        <v>0</v>
      </c>
      <c r="AQ381" s="3">
        <f>IF(テーブル504[[#This Row],[レート]]=0,0,$H$7)</f>
        <v>0</v>
      </c>
      <c r="AR381" s="6">
        <f t="shared" si="118"/>
        <v>0</v>
      </c>
      <c r="AS381" s="6">
        <f t="shared" si="119"/>
        <v>0</v>
      </c>
      <c r="AT381" s="81">
        <f>テーブル504[[#This Row],[レート]]*テーブル504[[#This Row],[取引単位]]</f>
        <v>0</v>
      </c>
      <c r="AU381" s="6">
        <f t="shared" si="111"/>
        <v>0</v>
      </c>
      <c r="AW381" s="5">
        <f t="shared" si="125"/>
        <v>0</v>
      </c>
      <c r="AX381" s="3">
        <f>IF(テーブル505[[#This Row],[レート]]=0,0,$I$7)</f>
        <v>0</v>
      </c>
      <c r="AY381" s="6">
        <f t="shared" si="120"/>
        <v>0</v>
      </c>
      <c r="AZ381" s="6">
        <f t="shared" si="121"/>
        <v>0</v>
      </c>
      <c r="BA381" s="81">
        <f>テーブル505[[#This Row],[レート]]*テーブル505[[#This Row],[取引単位]]</f>
        <v>0</v>
      </c>
      <c r="BB381" s="6">
        <f t="shared" si="112"/>
        <v>0</v>
      </c>
    </row>
    <row r="382" spans="21:54" x14ac:dyDescent="0.3">
      <c r="U382" s="5">
        <f t="shared" si="113"/>
        <v>0</v>
      </c>
      <c r="V382" s="3">
        <f>IF(テーブル501[[#This Row],[レート]]=0,0,$E$7)</f>
        <v>0</v>
      </c>
      <c r="W382" s="6">
        <f t="shared" si="106"/>
        <v>0</v>
      </c>
      <c r="X382" s="6">
        <f t="shared" si="107"/>
        <v>0</v>
      </c>
      <c r="Y382" s="81">
        <f>テーブル501[[#This Row],[レート]]*テーブル501[[#This Row],[取引単位]]</f>
        <v>0</v>
      </c>
      <c r="Z382" s="6">
        <f t="shared" si="108"/>
        <v>0</v>
      </c>
      <c r="AB382" s="5">
        <f t="shared" si="122"/>
        <v>0</v>
      </c>
      <c r="AC382" s="3">
        <f>IF(テーブル502[[#This Row],[レート]]=0,0,$F$7)</f>
        <v>0</v>
      </c>
      <c r="AD382" s="6">
        <f t="shared" si="114"/>
        <v>0</v>
      </c>
      <c r="AE382" s="6">
        <f t="shared" si="115"/>
        <v>0</v>
      </c>
      <c r="AF382" s="81">
        <f>テーブル502[[#This Row],[レート]]*テーブル502[[#This Row],[取引単位]]</f>
        <v>0</v>
      </c>
      <c r="AG382" s="6">
        <f t="shared" si="109"/>
        <v>0</v>
      </c>
      <c r="AI382" s="5">
        <f t="shared" si="123"/>
        <v>0</v>
      </c>
      <c r="AJ382" s="3">
        <f>IF(テーブル503[[#This Row],[レート]]=0,0,$G$7)</f>
        <v>0</v>
      </c>
      <c r="AK382" s="6">
        <f t="shared" si="116"/>
        <v>0</v>
      </c>
      <c r="AL382" s="6">
        <f t="shared" si="117"/>
        <v>0</v>
      </c>
      <c r="AM382" s="81">
        <f>テーブル503[[#This Row],[レート]]*テーブル503[[#This Row],[取引単位]]</f>
        <v>0</v>
      </c>
      <c r="AN382" s="6">
        <f t="shared" si="110"/>
        <v>0</v>
      </c>
      <c r="AP382" s="5">
        <f t="shared" si="124"/>
        <v>0</v>
      </c>
      <c r="AQ382" s="3">
        <f>IF(テーブル504[[#This Row],[レート]]=0,0,$H$7)</f>
        <v>0</v>
      </c>
      <c r="AR382" s="6">
        <f t="shared" si="118"/>
        <v>0</v>
      </c>
      <c r="AS382" s="6">
        <f t="shared" si="119"/>
        <v>0</v>
      </c>
      <c r="AT382" s="81">
        <f>テーブル504[[#This Row],[レート]]*テーブル504[[#This Row],[取引単位]]</f>
        <v>0</v>
      </c>
      <c r="AU382" s="6">
        <f t="shared" si="111"/>
        <v>0</v>
      </c>
      <c r="AW382" s="5">
        <f t="shared" si="125"/>
        <v>0</v>
      </c>
      <c r="AX382" s="3">
        <f>IF(テーブル505[[#This Row],[レート]]=0,0,$I$7)</f>
        <v>0</v>
      </c>
      <c r="AY382" s="6">
        <f t="shared" si="120"/>
        <v>0</v>
      </c>
      <c r="AZ382" s="6">
        <f t="shared" si="121"/>
        <v>0</v>
      </c>
      <c r="BA382" s="81">
        <f>テーブル505[[#This Row],[レート]]*テーブル505[[#This Row],[取引単位]]</f>
        <v>0</v>
      </c>
      <c r="BB382" s="6">
        <f t="shared" si="112"/>
        <v>0</v>
      </c>
    </row>
    <row r="383" spans="21:54" x14ac:dyDescent="0.3">
      <c r="U383" s="5">
        <f t="shared" si="113"/>
        <v>0</v>
      </c>
      <c r="V383" s="3">
        <f>IF(テーブル501[[#This Row],[レート]]=0,0,$E$7)</f>
        <v>0</v>
      </c>
      <c r="W383" s="6">
        <f t="shared" si="106"/>
        <v>0</v>
      </c>
      <c r="X383" s="6">
        <f t="shared" si="107"/>
        <v>0</v>
      </c>
      <c r="Y383" s="81">
        <f>テーブル501[[#This Row],[レート]]*テーブル501[[#This Row],[取引単位]]</f>
        <v>0</v>
      </c>
      <c r="Z383" s="6">
        <f t="shared" si="108"/>
        <v>0</v>
      </c>
      <c r="AB383" s="5">
        <f t="shared" si="122"/>
        <v>0</v>
      </c>
      <c r="AC383" s="3">
        <f>IF(テーブル502[[#This Row],[レート]]=0,0,$F$7)</f>
        <v>0</v>
      </c>
      <c r="AD383" s="6">
        <f t="shared" si="114"/>
        <v>0</v>
      </c>
      <c r="AE383" s="6">
        <f t="shared" si="115"/>
        <v>0</v>
      </c>
      <c r="AF383" s="81">
        <f>テーブル502[[#This Row],[レート]]*テーブル502[[#This Row],[取引単位]]</f>
        <v>0</v>
      </c>
      <c r="AG383" s="6">
        <f t="shared" si="109"/>
        <v>0</v>
      </c>
      <c r="AI383" s="5">
        <f t="shared" si="123"/>
        <v>0</v>
      </c>
      <c r="AJ383" s="3">
        <f>IF(テーブル503[[#This Row],[レート]]=0,0,$G$7)</f>
        <v>0</v>
      </c>
      <c r="AK383" s="6">
        <f t="shared" si="116"/>
        <v>0</v>
      </c>
      <c r="AL383" s="6">
        <f t="shared" si="117"/>
        <v>0</v>
      </c>
      <c r="AM383" s="81">
        <f>テーブル503[[#This Row],[レート]]*テーブル503[[#This Row],[取引単位]]</f>
        <v>0</v>
      </c>
      <c r="AN383" s="6">
        <f t="shared" si="110"/>
        <v>0</v>
      </c>
      <c r="AP383" s="5">
        <f t="shared" si="124"/>
        <v>0</v>
      </c>
      <c r="AQ383" s="3">
        <f>IF(テーブル504[[#This Row],[レート]]=0,0,$H$7)</f>
        <v>0</v>
      </c>
      <c r="AR383" s="6">
        <f t="shared" si="118"/>
        <v>0</v>
      </c>
      <c r="AS383" s="6">
        <f t="shared" si="119"/>
        <v>0</v>
      </c>
      <c r="AT383" s="81">
        <f>テーブル504[[#This Row],[レート]]*テーブル504[[#This Row],[取引単位]]</f>
        <v>0</v>
      </c>
      <c r="AU383" s="6">
        <f t="shared" si="111"/>
        <v>0</v>
      </c>
      <c r="AW383" s="5">
        <f t="shared" si="125"/>
        <v>0</v>
      </c>
      <c r="AX383" s="3">
        <f>IF(テーブル505[[#This Row],[レート]]=0,0,$I$7)</f>
        <v>0</v>
      </c>
      <c r="AY383" s="6">
        <f t="shared" si="120"/>
        <v>0</v>
      </c>
      <c r="AZ383" s="6">
        <f t="shared" si="121"/>
        <v>0</v>
      </c>
      <c r="BA383" s="81">
        <f>テーブル505[[#This Row],[レート]]*テーブル505[[#This Row],[取引単位]]</f>
        <v>0</v>
      </c>
      <c r="BB383" s="6">
        <f t="shared" si="112"/>
        <v>0</v>
      </c>
    </row>
    <row r="384" spans="21:54" x14ac:dyDescent="0.3">
      <c r="U384" s="5">
        <f t="shared" si="113"/>
        <v>0</v>
      </c>
      <c r="V384" s="3">
        <f>IF(テーブル501[[#This Row],[レート]]=0,0,$E$7)</f>
        <v>0</v>
      </c>
      <c r="W384" s="6">
        <f t="shared" si="106"/>
        <v>0</v>
      </c>
      <c r="X384" s="6">
        <f t="shared" si="107"/>
        <v>0</v>
      </c>
      <c r="Y384" s="81">
        <f>テーブル501[[#This Row],[レート]]*テーブル501[[#This Row],[取引単位]]</f>
        <v>0</v>
      </c>
      <c r="Z384" s="6">
        <f t="shared" si="108"/>
        <v>0</v>
      </c>
      <c r="AB384" s="5">
        <f t="shared" si="122"/>
        <v>0</v>
      </c>
      <c r="AC384" s="3">
        <f>IF(テーブル502[[#This Row],[レート]]=0,0,$F$7)</f>
        <v>0</v>
      </c>
      <c r="AD384" s="6">
        <f t="shared" si="114"/>
        <v>0</v>
      </c>
      <c r="AE384" s="6">
        <f t="shared" si="115"/>
        <v>0</v>
      </c>
      <c r="AF384" s="81">
        <f>テーブル502[[#This Row],[レート]]*テーブル502[[#This Row],[取引単位]]</f>
        <v>0</v>
      </c>
      <c r="AG384" s="6">
        <f t="shared" si="109"/>
        <v>0</v>
      </c>
      <c r="AI384" s="5">
        <f t="shared" si="123"/>
        <v>0</v>
      </c>
      <c r="AJ384" s="3">
        <f>IF(テーブル503[[#This Row],[レート]]=0,0,$G$7)</f>
        <v>0</v>
      </c>
      <c r="AK384" s="6">
        <f t="shared" si="116"/>
        <v>0</v>
      </c>
      <c r="AL384" s="6">
        <f t="shared" si="117"/>
        <v>0</v>
      </c>
      <c r="AM384" s="81">
        <f>テーブル503[[#This Row],[レート]]*テーブル503[[#This Row],[取引単位]]</f>
        <v>0</v>
      </c>
      <c r="AN384" s="6">
        <f t="shared" si="110"/>
        <v>0</v>
      </c>
      <c r="AP384" s="5">
        <f t="shared" si="124"/>
        <v>0</v>
      </c>
      <c r="AQ384" s="3">
        <f>IF(テーブル504[[#This Row],[レート]]=0,0,$H$7)</f>
        <v>0</v>
      </c>
      <c r="AR384" s="6">
        <f t="shared" si="118"/>
        <v>0</v>
      </c>
      <c r="AS384" s="6">
        <f t="shared" si="119"/>
        <v>0</v>
      </c>
      <c r="AT384" s="81">
        <f>テーブル504[[#This Row],[レート]]*テーブル504[[#This Row],[取引単位]]</f>
        <v>0</v>
      </c>
      <c r="AU384" s="6">
        <f t="shared" si="111"/>
        <v>0</v>
      </c>
      <c r="AW384" s="5">
        <f t="shared" si="125"/>
        <v>0</v>
      </c>
      <c r="AX384" s="3">
        <f>IF(テーブル505[[#This Row],[レート]]=0,0,$I$7)</f>
        <v>0</v>
      </c>
      <c r="AY384" s="6">
        <f t="shared" si="120"/>
        <v>0</v>
      </c>
      <c r="AZ384" s="6">
        <f t="shared" si="121"/>
        <v>0</v>
      </c>
      <c r="BA384" s="81">
        <f>テーブル505[[#This Row],[レート]]*テーブル505[[#This Row],[取引単位]]</f>
        <v>0</v>
      </c>
      <c r="BB384" s="6">
        <f t="shared" si="112"/>
        <v>0</v>
      </c>
    </row>
    <row r="385" spans="21:54" x14ac:dyDescent="0.3">
      <c r="U385" s="5">
        <f t="shared" si="113"/>
        <v>0</v>
      </c>
      <c r="V385" s="3">
        <f>IF(テーブル501[[#This Row],[レート]]=0,0,$E$7)</f>
        <v>0</v>
      </c>
      <c r="W385" s="6">
        <f t="shared" si="106"/>
        <v>0</v>
      </c>
      <c r="X385" s="6">
        <f t="shared" si="107"/>
        <v>0</v>
      </c>
      <c r="Y385" s="81">
        <f>テーブル501[[#This Row],[レート]]*テーブル501[[#This Row],[取引単位]]</f>
        <v>0</v>
      </c>
      <c r="Z385" s="6">
        <f t="shared" si="108"/>
        <v>0</v>
      </c>
      <c r="AB385" s="5">
        <f t="shared" si="122"/>
        <v>0</v>
      </c>
      <c r="AC385" s="3">
        <f>IF(テーブル502[[#This Row],[レート]]=0,0,$F$7)</f>
        <v>0</v>
      </c>
      <c r="AD385" s="6">
        <f t="shared" si="114"/>
        <v>0</v>
      </c>
      <c r="AE385" s="6">
        <f t="shared" si="115"/>
        <v>0</v>
      </c>
      <c r="AF385" s="81">
        <f>テーブル502[[#This Row],[レート]]*テーブル502[[#This Row],[取引単位]]</f>
        <v>0</v>
      </c>
      <c r="AG385" s="6">
        <f t="shared" si="109"/>
        <v>0</v>
      </c>
      <c r="AI385" s="5">
        <f t="shared" si="123"/>
        <v>0</v>
      </c>
      <c r="AJ385" s="3">
        <f>IF(テーブル503[[#This Row],[レート]]=0,0,$G$7)</f>
        <v>0</v>
      </c>
      <c r="AK385" s="6">
        <f t="shared" si="116"/>
        <v>0</v>
      </c>
      <c r="AL385" s="6">
        <f t="shared" si="117"/>
        <v>0</v>
      </c>
      <c r="AM385" s="81">
        <f>テーブル503[[#This Row],[レート]]*テーブル503[[#This Row],[取引単位]]</f>
        <v>0</v>
      </c>
      <c r="AN385" s="6">
        <f t="shared" si="110"/>
        <v>0</v>
      </c>
      <c r="AP385" s="5">
        <f t="shared" si="124"/>
        <v>0</v>
      </c>
      <c r="AQ385" s="3">
        <f>IF(テーブル504[[#This Row],[レート]]=0,0,$H$7)</f>
        <v>0</v>
      </c>
      <c r="AR385" s="6">
        <f t="shared" si="118"/>
        <v>0</v>
      </c>
      <c r="AS385" s="6">
        <f t="shared" si="119"/>
        <v>0</v>
      </c>
      <c r="AT385" s="81">
        <f>テーブル504[[#This Row],[レート]]*テーブル504[[#This Row],[取引単位]]</f>
        <v>0</v>
      </c>
      <c r="AU385" s="6">
        <f t="shared" si="111"/>
        <v>0</v>
      </c>
      <c r="AW385" s="5">
        <f t="shared" si="125"/>
        <v>0</v>
      </c>
      <c r="AX385" s="3">
        <f>IF(テーブル505[[#This Row],[レート]]=0,0,$I$7)</f>
        <v>0</v>
      </c>
      <c r="AY385" s="6">
        <f t="shared" si="120"/>
        <v>0</v>
      </c>
      <c r="AZ385" s="6">
        <f t="shared" si="121"/>
        <v>0</v>
      </c>
      <c r="BA385" s="81">
        <f>テーブル505[[#This Row],[レート]]*テーブル505[[#This Row],[取引単位]]</f>
        <v>0</v>
      </c>
      <c r="BB385" s="6">
        <f t="shared" si="112"/>
        <v>0</v>
      </c>
    </row>
    <row r="386" spans="21:54" x14ac:dyDescent="0.3">
      <c r="U386" s="5">
        <f t="shared" si="113"/>
        <v>0</v>
      </c>
      <c r="V386" s="3">
        <f>IF(テーブル501[[#This Row],[レート]]=0,0,$E$7)</f>
        <v>0</v>
      </c>
      <c r="W386" s="6">
        <f t="shared" si="106"/>
        <v>0</v>
      </c>
      <c r="X386" s="6">
        <f t="shared" si="107"/>
        <v>0</v>
      </c>
      <c r="Y386" s="81">
        <f>テーブル501[[#This Row],[レート]]*テーブル501[[#This Row],[取引単位]]</f>
        <v>0</v>
      </c>
      <c r="Z386" s="6">
        <f t="shared" si="108"/>
        <v>0</v>
      </c>
      <c r="AB386" s="5">
        <f t="shared" si="122"/>
        <v>0</v>
      </c>
      <c r="AC386" s="3">
        <f>IF(テーブル502[[#This Row],[レート]]=0,0,$F$7)</f>
        <v>0</v>
      </c>
      <c r="AD386" s="6">
        <f t="shared" si="114"/>
        <v>0</v>
      </c>
      <c r="AE386" s="6">
        <f t="shared" si="115"/>
        <v>0</v>
      </c>
      <c r="AF386" s="81">
        <f>テーブル502[[#This Row],[レート]]*テーブル502[[#This Row],[取引単位]]</f>
        <v>0</v>
      </c>
      <c r="AG386" s="6">
        <f t="shared" si="109"/>
        <v>0</v>
      </c>
      <c r="AI386" s="5">
        <f t="shared" si="123"/>
        <v>0</v>
      </c>
      <c r="AJ386" s="3">
        <f>IF(テーブル503[[#This Row],[レート]]=0,0,$G$7)</f>
        <v>0</v>
      </c>
      <c r="AK386" s="6">
        <f t="shared" si="116"/>
        <v>0</v>
      </c>
      <c r="AL386" s="6">
        <f t="shared" si="117"/>
        <v>0</v>
      </c>
      <c r="AM386" s="81">
        <f>テーブル503[[#This Row],[レート]]*テーブル503[[#This Row],[取引単位]]</f>
        <v>0</v>
      </c>
      <c r="AN386" s="6">
        <f t="shared" si="110"/>
        <v>0</v>
      </c>
      <c r="AP386" s="5">
        <f t="shared" si="124"/>
        <v>0</v>
      </c>
      <c r="AQ386" s="3">
        <f>IF(テーブル504[[#This Row],[レート]]=0,0,$H$7)</f>
        <v>0</v>
      </c>
      <c r="AR386" s="6">
        <f t="shared" si="118"/>
        <v>0</v>
      </c>
      <c r="AS386" s="6">
        <f t="shared" si="119"/>
        <v>0</v>
      </c>
      <c r="AT386" s="81">
        <f>テーブル504[[#This Row],[レート]]*テーブル504[[#This Row],[取引単位]]</f>
        <v>0</v>
      </c>
      <c r="AU386" s="6">
        <f t="shared" si="111"/>
        <v>0</v>
      </c>
      <c r="AW386" s="5">
        <f t="shared" si="125"/>
        <v>0</v>
      </c>
      <c r="AX386" s="3">
        <f>IF(テーブル505[[#This Row],[レート]]=0,0,$I$7)</f>
        <v>0</v>
      </c>
      <c r="AY386" s="6">
        <f t="shared" si="120"/>
        <v>0</v>
      </c>
      <c r="AZ386" s="6">
        <f t="shared" si="121"/>
        <v>0</v>
      </c>
      <c r="BA386" s="81">
        <f>テーブル505[[#This Row],[レート]]*テーブル505[[#This Row],[取引単位]]</f>
        <v>0</v>
      </c>
      <c r="BB386" s="6">
        <f t="shared" si="112"/>
        <v>0</v>
      </c>
    </row>
    <row r="387" spans="21:54" x14ac:dyDescent="0.3">
      <c r="U387" s="5">
        <f t="shared" si="113"/>
        <v>0</v>
      </c>
      <c r="V387" s="3">
        <f>IF(テーブル501[[#This Row],[レート]]=0,0,$E$7)</f>
        <v>0</v>
      </c>
      <c r="W387" s="6">
        <f t="shared" ref="W387:W450" si="126">U387*V387/$P$17</f>
        <v>0</v>
      </c>
      <c r="X387" s="6">
        <f t="shared" ref="X387:X450" si="127">(U387-$E$9)*V387</f>
        <v>0</v>
      </c>
      <c r="Y387" s="81">
        <f>テーブル501[[#This Row],[レート]]*テーブル501[[#This Row],[取引単位]]</f>
        <v>0</v>
      </c>
      <c r="Z387" s="6">
        <f t="shared" ref="Z387:Z450" si="128">IF(U387&lt;$E$31,0,(U387-$E$31)*V387)</f>
        <v>0</v>
      </c>
      <c r="AB387" s="5">
        <f t="shared" si="122"/>
        <v>0</v>
      </c>
      <c r="AC387" s="3">
        <f>IF(テーブル502[[#This Row],[レート]]=0,0,$F$7)</f>
        <v>0</v>
      </c>
      <c r="AD387" s="6">
        <f t="shared" si="114"/>
        <v>0</v>
      </c>
      <c r="AE387" s="6">
        <f t="shared" si="115"/>
        <v>0</v>
      </c>
      <c r="AF387" s="81">
        <f>テーブル502[[#This Row],[レート]]*テーブル502[[#This Row],[取引単位]]</f>
        <v>0</v>
      </c>
      <c r="AG387" s="6">
        <f t="shared" ref="AG387:AG450" si="129">IF(AB387&lt;$E$31,0,(AB387-$E$31)*AC387)</f>
        <v>0</v>
      </c>
      <c r="AI387" s="5">
        <f t="shared" si="123"/>
        <v>0</v>
      </c>
      <c r="AJ387" s="3">
        <f>IF(テーブル503[[#This Row],[レート]]=0,0,$G$7)</f>
        <v>0</v>
      </c>
      <c r="AK387" s="6">
        <f t="shared" si="116"/>
        <v>0</v>
      </c>
      <c r="AL387" s="6">
        <f t="shared" si="117"/>
        <v>0</v>
      </c>
      <c r="AM387" s="81">
        <f>テーブル503[[#This Row],[レート]]*テーブル503[[#This Row],[取引単位]]</f>
        <v>0</v>
      </c>
      <c r="AN387" s="6">
        <f t="shared" ref="AN387:AN450" si="130">IF(AI387&lt;$E$31,0,(AI387-$E$31)*AJ387)</f>
        <v>0</v>
      </c>
      <c r="AP387" s="5">
        <f t="shared" si="124"/>
        <v>0</v>
      </c>
      <c r="AQ387" s="3">
        <f>IF(テーブル504[[#This Row],[レート]]=0,0,$H$7)</f>
        <v>0</v>
      </c>
      <c r="AR387" s="6">
        <f t="shared" si="118"/>
        <v>0</v>
      </c>
      <c r="AS387" s="6">
        <f t="shared" si="119"/>
        <v>0</v>
      </c>
      <c r="AT387" s="81">
        <f>テーブル504[[#This Row],[レート]]*テーブル504[[#This Row],[取引単位]]</f>
        <v>0</v>
      </c>
      <c r="AU387" s="6">
        <f t="shared" ref="AU387:AU450" si="131">IF(AP387&lt;$E$31,0,(AP387-$E$31)*AQ387)</f>
        <v>0</v>
      </c>
      <c r="AW387" s="5">
        <f t="shared" si="125"/>
        <v>0</v>
      </c>
      <c r="AX387" s="3">
        <f>IF(テーブル505[[#This Row],[レート]]=0,0,$I$7)</f>
        <v>0</v>
      </c>
      <c r="AY387" s="6">
        <f t="shared" si="120"/>
        <v>0</v>
      </c>
      <c r="AZ387" s="6">
        <f t="shared" si="121"/>
        <v>0</v>
      </c>
      <c r="BA387" s="81">
        <f>テーブル505[[#This Row],[レート]]*テーブル505[[#This Row],[取引単位]]</f>
        <v>0</v>
      </c>
      <c r="BB387" s="6">
        <f t="shared" ref="BB387:BB450" si="132">IF(AW387&lt;$E$31,0,(AW387-$E$31)*AX387)</f>
        <v>0</v>
      </c>
    </row>
    <row r="388" spans="21:54" x14ac:dyDescent="0.3">
      <c r="U388" s="5">
        <f t="shared" ref="U388:U451" si="133">IF(U387-$J$59&lt;$F$59,0,U387-$J$59)</f>
        <v>0</v>
      </c>
      <c r="V388" s="3">
        <f>IF(テーブル501[[#This Row],[レート]]=0,0,$E$7)</f>
        <v>0</v>
      </c>
      <c r="W388" s="6">
        <f t="shared" si="126"/>
        <v>0</v>
      </c>
      <c r="X388" s="6">
        <f t="shared" si="127"/>
        <v>0</v>
      </c>
      <c r="Y388" s="81">
        <f>テーブル501[[#This Row],[レート]]*テーブル501[[#This Row],[取引単位]]</f>
        <v>0</v>
      </c>
      <c r="Z388" s="6">
        <f t="shared" si="128"/>
        <v>0</v>
      </c>
      <c r="AB388" s="5">
        <f t="shared" si="122"/>
        <v>0</v>
      </c>
      <c r="AC388" s="3">
        <f>IF(テーブル502[[#This Row],[レート]]=0,0,$F$7)</f>
        <v>0</v>
      </c>
      <c r="AD388" s="6">
        <f t="shared" ref="AD388:AD451" si="134">AB388*AC388/$P$17</f>
        <v>0</v>
      </c>
      <c r="AE388" s="6">
        <f t="shared" ref="AE388:AE451" si="135">(AB388-$E$9)*AC388</f>
        <v>0</v>
      </c>
      <c r="AF388" s="81">
        <f>テーブル502[[#This Row],[レート]]*テーブル502[[#This Row],[取引単位]]</f>
        <v>0</v>
      </c>
      <c r="AG388" s="6">
        <f t="shared" si="129"/>
        <v>0</v>
      </c>
      <c r="AI388" s="5">
        <f t="shared" si="123"/>
        <v>0</v>
      </c>
      <c r="AJ388" s="3">
        <f>IF(テーブル503[[#This Row],[レート]]=0,0,$G$7)</f>
        <v>0</v>
      </c>
      <c r="AK388" s="6">
        <f t="shared" ref="AK388:AK451" si="136">AI388*AJ388/$P$17</f>
        <v>0</v>
      </c>
      <c r="AL388" s="6">
        <f t="shared" ref="AL388:AL451" si="137">(AI388-$E$9)*AJ388</f>
        <v>0</v>
      </c>
      <c r="AM388" s="81">
        <f>テーブル503[[#This Row],[レート]]*テーブル503[[#This Row],[取引単位]]</f>
        <v>0</v>
      </c>
      <c r="AN388" s="6">
        <f t="shared" si="130"/>
        <v>0</v>
      </c>
      <c r="AP388" s="5">
        <f t="shared" si="124"/>
        <v>0</v>
      </c>
      <c r="AQ388" s="3">
        <f>IF(テーブル504[[#This Row],[レート]]=0,0,$H$7)</f>
        <v>0</v>
      </c>
      <c r="AR388" s="6">
        <f t="shared" ref="AR388:AR451" si="138">AP388*AQ388/$P$17</f>
        <v>0</v>
      </c>
      <c r="AS388" s="6">
        <f t="shared" ref="AS388:AS451" si="139">(AP388-$E$9)*AQ388</f>
        <v>0</v>
      </c>
      <c r="AT388" s="81">
        <f>テーブル504[[#This Row],[レート]]*テーブル504[[#This Row],[取引単位]]</f>
        <v>0</v>
      </c>
      <c r="AU388" s="6">
        <f t="shared" si="131"/>
        <v>0</v>
      </c>
      <c r="AW388" s="5">
        <f t="shared" si="125"/>
        <v>0</v>
      </c>
      <c r="AX388" s="3">
        <f>IF(テーブル505[[#This Row],[レート]]=0,0,$I$7)</f>
        <v>0</v>
      </c>
      <c r="AY388" s="6">
        <f t="shared" ref="AY388:AY451" si="140">AW388*AX388/$P$17</f>
        <v>0</v>
      </c>
      <c r="AZ388" s="6">
        <f t="shared" ref="AZ388:AZ451" si="141">(AW388-$E$9)*AX388</f>
        <v>0</v>
      </c>
      <c r="BA388" s="81">
        <f>テーブル505[[#This Row],[レート]]*テーブル505[[#This Row],[取引単位]]</f>
        <v>0</v>
      </c>
      <c r="BB388" s="6">
        <f t="shared" si="132"/>
        <v>0</v>
      </c>
    </row>
    <row r="389" spans="21:54" x14ac:dyDescent="0.3">
      <c r="U389" s="5">
        <f t="shared" si="133"/>
        <v>0</v>
      </c>
      <c r="V389" s="3">
        <f>IF(テーブル501[[#This Row],[レート]]=0,0,$E$7)</f>
        <v>0</v>
      </c>
      <c r="W389" s="6">
        <f t="shared" si="126"/>
        <v>0</v>
      </c>
      <c r="X389" s="6">
        <f t="shared" si="127"/>
        <v>0</v>
      </c>
      <c r="Y389" s="81">
        <f>テーブル501[[#This Row],[レート]]*テーブル501[[#This Row],[取引単位]]</f>
        <v>0</v>
      </c>
      <c r="Z389" s="6">
        <f t="shared" si="128"/>
        <v>0</v>
      </c>
      <c r="AB389" s="5">
        <f t="shared" ref="AB389:AB452" si="142">IF(AB388-$J$58&lt;$F$58,0,AB388-$J$58)</f>
        <v>0</v>
      </c>
      <c r="AC389" s="3">
        <f>IF(テーブル502[[#This Row],[レート]]=0,0,$F$7)</f>
        <v>0</v>
      </c>
      <c r="AD389" s="6">
        <f t="shared" si="134"/>
        <v>0</v>
      </c>
      <c r="AE389" s="6">
        <f t="shared" si="135"/>
        <v>0</v>
      </c>
      <c r="AF389" s="81">
        <f>テーブル502[[#This Row],[レート]]*テーブル502[[#This Row],[取引単位]]</f>
        <v>0</v>
      </c>
      <c r="AG389" s="6">
        <f t="shared" si="129"/>
        <v>0</v>
      </c>
      <c r="AI389" s="5">
        <f t="shared" ref="AI389:AI452" si="143">IF(AI388-$J$57&lt;$F$57,0,AI388-$J$57)</f>
        <v>0</v>
      </c>
      <c r="AJ389" s="3">
        <f>IF(テーブル503[[#This Row],[レート]]=0,0,$G$7)</f>
        <v>0</v>
      </c>
      <c r="AK389" s="6">
        <f t="shared" si="136"/>
        <v>0</v>
      </c>
      <c r="AL389" s="6">
        <f t="shared" si="137"/>
        <v>0</v>
      </c>
      <c r="AM389" s="81">
        <f>テーブル503[[#This Row],[レート]]*テーブル503[[#This Row],[取引単位]]</f>
        <v>0</v>
      </c>
      <c r="AN389" s="6">
        <f t="shared" si="130"/>
        <v>0</v>
      </c>
      <c r="AP389" s="5">
        <f t="shared" ref="AP389:AP452" si="144">IF(AP388-$J$56&lt;$F$56,0,AP388-$J$56)</f>
        <v>0</v>
      </c>
      <c r="AQ389" s="3">
        <f>IF(テーブル504[[#This Row],[レート]]=0,0,$H$7)</f>
        <v>0</v>
      </c>
      <c r="AR389" s="6">
        <f t="shared" si="138"/>
        <v>0</v>
      </c>
      <c r="AS389" s="6">
        <f t="shared" si="139"/>
        <v>0</v>
      </c>
      <c r="AT389" s="81">
        <f>テーブル504[[#This Row],[レート]]*テーブル504[[#This Row],[取引単位]]</f>
        <v>0</v>
      </c>
      <c r="AU389" s="6">
        <f t="shared" si="131"/>
        <v>0</v>
      </c>
      <c r="AW389" s="5">
        <f t="shared" ref="AW389:AW452" si="145">IF(AW388-$J$55&lt;$F$55,0,AW388-$J$55)</f>
        <v>0</v>
      </c>
      <c r="AX389" s="3">
        <f>IF(テーブル505[[#This Row],[レート]]=0,0,$I$7)</f>
        <v>0</v>
      </c>
      <c r="AY389" s="6">
        <f t="shared" si="140"/>
        <v>0</v>
      </c>
      <c r="AZ389" s="6">
        <f t="shared" si="141"/>
        <v>0</v>
      </c>
      <c r="BA389" s="81">
        <f>テーブル505[[#This Row],[レート]]*テーブル505[[#This Row],[取引単位]]</f>
        <v>0</v>
      </c>
      <c r="BB389" s="6">
        <f t="shared" si="132"/>
        <v>0</v>
      </c>
    </row>
    <row r="390" spans="21:54" x14ac:dyDescent="0.3">
      <c r="U390" s="5">
        <f t="shared" si="133"/>
        <v>0</v>
      </c>
      <c r="V390" s="3">
        <f>IF(テーブル501[[#This Row],[レート]]=0,0,$E$7)</f>
        <v>0</v>
      </c>
      <c r="W390" s="6">
        <f t="shared" si="126"/>
        <v>0</v>
      </c>
      <c r="X390" s="6">
        <f t="shared" si="127"/>
        <v>0</v>
      </c>
      <c r="Y390" s="81">
        <f>テーブル501[[#This Row],[レート]]*テーブル501[[#This Row],[取引単位]]</f>
        <v>0</v>
      </c>
      <c r="Z390" s="6">
        <f t="shared" si="128"/>
        <v>0</v>
      </c>
      <c r="AB390" s="5">
        <f t="shared" si="142"/>
        <v>0</v>
      </c>
      <c r="AC390" s="3">
        <f>IF(テーブル502[[#This Row],[レート]]=0,0,$F$7)</f>
        <v>0</v>
      </c>
      <c r="AD390" s="6">
        <f t="shared" si="134"/>
        <v>0</v>
      </c>
      <c r="AE390" s="6">
        <f t="shared" si="135"/>
        <v>0</v>
      </c>
      <c r="AF390" s="81">
        <f>テーブル502[[#This Row],[レート]]*テーブル502[[#This Row],[取引単位]]</f>
        <v>0</v>
      </c>
      <c r="AG390" s="6">
        <f t="shared" si="129"/>
        <v>0</v>
      </c>
      <c r="AI390" s="5">
        <f t="shared" si="143"/>
        <v>0</v>
      </c>
      <c r="AJ390" s="3">
        <f>IF(テーブル503[[#This Row],[レート]]=0,0,$G$7)</f>
        <v>0</v>
      </c>
      <c r="AK390" s="6">
        <f t="shared" si="136"/>
        <v>0</v>
      </c>
      <c r="AL390" s="6">
        <f t="shared" si="137"/>
        <v>0</v>
      </c>
      <c r="AM390" s="81">
        <f>テーブル503[[#This Row],[レート]]*テーブル503[[#This Row],[取引単位]]</f>
        <v>0</v>
      </c>
      <c r="AN390" s="6">
        <f t="shared" si="130"/>
        <v>0</v>
      </c>
      <c r="AP390" s="5">
        <f t="shared" si="144"/>
        <v>0</v>
      </c>
      <c r="AQ390" s="3">
        <f>IF(テーブル504[[#This Row],[レート]]=0,0,$H$7)</f>
        <v>0</v>
      </c>
      <c r="AR390" s="6">
        <f t="shared" si="138"/>
        <v>0</v>
      </c>
      <c r="AS390" s="6">
        <f t="shared" si="139"/>
        <v>0</v>
      </c>
      <c r="AT390" s="81">
        <f>テーブル504[[#This Row],[レート]]*テーブル504[[#This Row],[取引単位]]</f>
        <v>0</v>
      </c>
      <c r="AU390" s="6">
        <f t="shared" si="131"/>
        <v>0</v>
      </c>
      <c r="AW390" s="5">
        <f t="shared" si="145"/>
        <v>0</v>
      </c>
      <c r="AX390" s="3">
        <f>IF(テーブル505[[#This Row],[レート]]=0,0,$I$7)</f>
        <v>0</v>
      </c>
      <c r="AY390" s="6">
        <f t="shared" si="140"/>
        <v>0</v>
      </c>
      <c r="AZ390" s="6">
        <f t="shared" si="141"/>
        <v>0</v>
      </c>
      <c r="BA390" s="81">
        <f>テーブル505[[#This Row],[レート]]*テーブル505[[#This Row],[取引単位]]</f>
        <v>0</v>
      </c>
      <c r="BB390" s="6">
        <f t="shared" si="132"/>
        <v>0</v>
      </c>
    </row>
    <row r="391" spans="21:54" x14ac:dyDescent="0.3">
      <c r="U391" s="5">
        <f t="shared" si="133"/>
        <v>0</v>
      </c>
      <c r="V391" s="3">
        <f>IF(テーブル501[[#This Row],[レート]]=0,0,$E$7)</f>
        <v>0</v>
      </c>
      <c r="W391" s="6">
        <f t="shared" si="126"/>
        <v>0</v>
      </c>
      <c r="X391" s="6">
        <f t="shared" si="127"/>
        <v>0</v>
      </c>
      <c r="Y391" s="81">
        <f>テーブル501[[#This Row],[レート]]*テーブル501[[#This Row],[取引単位]]</f>
        <v>0</v>
      </c>
      <c r="Z391" s="6">
        <f t="shared" si="128"/>
        <v>0</v>
      </c>
      <c r="AB391" s="5">
        <f t="shared" si="142"/>
        <v>0</v>
      </c>
      <c r="AC391" s="3">
        <f>IF(テーブル502[[#This Row],[レート]]=0,0,$F$7)</f>
        <v>0</v>
      </c>
      <c r="AD391" s="6">
        <f t="shared" si="134"/>
        <v>0</v>
      </c>
      <c r="AE391" s="6">
        <f t="shared" si="135"/>
        <v>0</v>
      </c>
      <c r="AF391" s="81">
        <f>テーブル502[[#This Row],[レート]]*テーブル502[[#This Row],[取引単位]]</f>
        <v>0</v>
      </c>
      <c r="AG391" s="6">
        <f t="shared" si="129"/>
        <v>0</v>
      </c>
      <c r="AI391" s="5">
        <f t="shared" si="143"/>
        <v>0</v>
      </c>
      <c r="AJ391" s="3">
        <f>IF(テーブル503[[#This Row],[レート]]=0,0,$G$7)</f>
        <v>0</v>
      </c>
      <c r="AK391" s="6">
        <f t="shared" si="136"/>
        <v>0</v>
      </c>
      <c r="AL391" s="6">
        <f t="shared" si="137"/>
        <v>0</v>
      </c>
      <c r="AM391" s="81">
        <f>テーブル503[[#This Row],[レート]]*テーブル503[[#This Row],[取引単位]]</f>
        <v>0</v>
      </c>
      <c r="AN391" s="6">
        <f t="shared" si="130"/>
        <v>0</v>
      </c>
      <c r="AP391" s="5">
        <f t="shared" si="144"/>
        <v>0</v>
      </c>
      <c r="AQ391" s="3">
        <f>IF(テーブル504[[#This Row],[レート]]=0,0,$H$7)</f>
        <v>0</v>
      </c>
      <c r="AR391" s="6">
        <f t="shared" si="138"/>
        <v>0</v>
      </c>
      <c r="AS391" s="6">
        <f t="shared" si="139"/>
        <v>0</v>
      </c>
      <c r="AT391" s="81">
        <f>テーブル504[[#This Row],[レート]]*テーブル504[[#This Row],[取引単位]]</f>
        <v>0</v>
      </c>
      <c r="AU391" s="6">
        <f t="shared" si="131"/>
        <v>0</v>
      </c>
      <c r="AW391" s="5">
        <f t="shared" si="145"/>
        <v>0</v>
      </c>
      <c r="AX391" s="3">
        <f>IF(テーブル505[[#This Row],[レート]]=0,0,$I$7)</f>
        <v>0</v>
      </c>
      <c r="AY391" s="6">
        <f t="shared" si="140"/>
        <v>0</v>
      </c>
      <c r="AZ391" s="6">
        <f t="shared" si="141"/>
        <v>0</v>
      </c>
      <c r="BA391" s="81">
        <f>テーブル505[[#This Row],[レート]]*テーブル505[[#This Row],[取引単位]]</f>
        <v>0</v>
      </c>
      <c r="BB391" s="6">
        <f t="shared" si="132"/>
        <v>0</v>
      </c>
    </row>
    <row r="392" spans="21:54" x14ac:dyDescent="0.3">
      <c r="U392" s="5">
        <f t="shared" si="133"/>
        <v>0</v>
      </c>
      <c r="V392" s="3">
        <f>IF(テーブル501[[#This Row],[レート]]=0,0,$E$7)</f>
        <v>0</v>
      </c>
      <c r="W392" s="6">
        <f t="shared" si="126"/>
        <v>0</v>
      </c>
      <c r="X392" s="6">
        <f t="shared" si="127"/>
        <v>0</v>
      </c>
      <c r="Y392" s="81">
        <f>テーブル501[[#This Row],[レート]]*テーブル501[[#This Row],[取引単位]]</f>
        <v>0</v>
      </c>
      <c r="Z392" s="6">
        <f t="shared" si="128"/>
        <v>0</v>
      </c>
      <c r="AB392" s="5">
        <f t="shared" si="142"/>
        <v>0</v>
      </c>
      <c r="AC392" s="3">
        <f>IF(テーブル502[[#This Row],[レート]]=0,0,$F$7)</f>
        <v>0</v>
      </c>
      <c r="AD392" s="6">
        <f t="shared" si="134"/>
        <v>0</v>
      </c>
      <c r="AE392" s="6">
        <f t="shared" si="135"/>
        <v>0</v>
      </c>
      <c r="AF392" s="81">
        <f>テーブル502[[#This Row],[レート]]*テーブル502[[#This Row],[取引単位]]</f>
        <v>0</v>
      </c>
      <c r="AG392" s="6">
        <f t="shared" si="129"/>
        <v>0</v>
      </c>
      <c r="AI392" s="5">
        <f t="shared" si="143"/>
        <v>0</v>
      </c>
      <c r="AJ392" s="3">
        <f>IF(テーブル503[[#This Row],[レート]]=0,0,$G$7)</f>
        <v>0</v>
      </c>
      <c r="AK392" s="6">
        <f t="shared" si="136"/>
        <v>0</v>
      </c>
      <c r="AL392" s="6">
        <f t="shared" si="137"/>
        <v>0</v>
      </c>
      <c r="AM392" s="81">
        <f>テーブル503[[#This Row],[レート]]*テーブル503[[#This Row],[取引単位]]</f>
        <v>0</v>
      </c>
      <c r="AN392" s="6">
        <f t="shared" si="130"/>
        <v>0</v>
      </c>
      <c r="AP392" s="5">
        <f t="shared" si="144"/>
        <v>0</v>
      </c>
      <c r="AQ392" s="3">
        <f>IF(テーブル504[[#This Row],[レート]]=0,0,$H$7)</f>
        <v>0</v>
      </c>
      <c r="AR392" s="6">
        <f t="shared" si="138"/>
        <v>0</v>
      </c>
      <c r="AS392" s="6">
        <f t="shared" si="139"/>
        <v>0</v>
      </c>
      <c r="AT392" s="81">
        <f>テーブル504[[#This Row],[レート]]*テーブル504[[#This Row],[取引単位]]</f>
        <v>0</v>
      </c>
      <c r="AU392" s="6">
        <f t="shared" si="131"/>
        <v>0</v>
      </c>
      <c r="AW392" s="5">
        <f t="shared" si="145"/>
        <v>0</v>
      </c>
      <c r="AX392" s="3">
        <f>IF(テーブル505[[#This Row],[レート]]=0,0,$I$7)</f>
        <v>0</v>
      </c>
      <c r="AY392" s="6">
        <f t="shared" si="140"/>
        <v>0</v>
      </c>
      <c r="AZ392" s="6">
        <f t="shared" si="141"/>
        <v>0</v>
      </c>
      <c r="BA392" s="81">
        <f>テーブル505[[#This Row],[レート]]*テーブル505[[#This Row],[取引単位]]</f>
        <v>0</v>
      </c>
      <c r="BB392" s="6">
        <f t="shared" si="132"/>
        <v>0</v>
      </c>
    </row>
    <row r="393" spans="21:54" x14ac:dyDescent="0.3">
      <c r="U393" s="5">
        <f t="shared" si="133"/>
        <v>0</v>
      </c>
      <c r="V393" s="3">
        <f>IF(テーブル501[[#This Row],[レート]]=0,0,$E$7)</f>
        <v>0</v>
      </c>
      <c r="W393" s="6">
        <f t="shared" si="126"/>
        <v>0</v>
      </c>
      <c r="X393" s="6">
        <f t="shared" si="127"/>
        <v>0</v>
      </c>
      <c r="Y393" s="81">
        <f>テーブル501[[#This Row],[レート]]*テーブル501[[#This Row],[取引単位]]</f>
        <v>0</v>
      </c>
      <c r="Z393" s="6">
        <f t="shared" si="128"/>
        <v>0</v>
      </c>
      <c r="AB393" s="5">
        <f t="shared" si="142"/>
        <v>0</v>
      </c>
      <c r="AC393" s="3">
        <f>IF(テーブル502[[#This Row],[レート]]=0,0,$F$7)</f>
        <v>0</v>
      </c>
      <c r="AD393" s="6">
        <f t="shared" si="134"/>
        <v>0</v>
      </c>
      <c r="AE393" s="6">
        <f t="shared" si="135"/>
        <v>0</v>
      </c>
      <c r="AF393" s="81">
        <f>テーブル502[[#This Row],[レート]]*テーブル502[[#This Row],[取引単位]]</f>
        <v>0</v>
      </c>
      <c r="AG393" s="6">
        <f t="shared" si="129"/>
        <v>0</v>
      </c>
      <c r="AI393" s="5">
        <f t="shared" si="143"/>
        <v>0</v>
      </c>
      <c r="AJ393" s="3">
        <f>IF(テーブル503[[#This Row],[レート]]=0,0,$G$7)</f>
        <v>0</v>
      </c>
      <c r="AK393" s="6">
        <f t="shared" si="136"/>
        <v>0</v>
      </c>
      <c r="AL393" s="6">
        <f t="shared" si="137"/>
        <v>0</v>
      </c>
      <c r="AM393" s="81">
        <f>テーブル503[[#This Row],[レート]]*テーブル503[[#This Row],[取引単位]]</f>
        <v>0</v>
      </c>
      <c r="AN393" s="6">
        <f t="shared" si="130"/>
        <v>0</v>
      </c>
      <c r="AP393" s="5">
        <f t="shared" si="144"/>
        <v>0</v>
      </c>
      <c r="AQ393" s="3">
        <f>IF(テーブル504[[#This Row],[レート]]=0,0,$H$7)</f>
        <v>0</v>
      </c>
      <c r="AR393" s="6">
        <f t="shared" si="138"/>
        <v>0</v>
      </c>
      <c r="AS393" s="6">
        <f t="shared" si="139"/>
        <v>0</v>
      </c>
      <c r="AT393" s="81">
        <f>テーブル504[[#This Row],[レート]]*テーブル504[[#This Row],[取引単位]]</f>
        <v>0</v>
      </c>
      <c r="AU393" s="6">
        <f t="shared" si="131"/>
        <v>0</v>
      </c>
      <c r="AW393" s="5">
        <f t="shared" si="145"/>
        <v>0</v>
      </c>
      <c r="AX393" s="3">
        <f>IF(テーブル505[[#This Row],[レート]]=0,0,$I$7)</f>
        <v>0</v>
      </c>
      <c r="AY393" s="6">
        <f t="shared" si="140"/>
        <v>0</v>
      </c>
      <c r="AZ393" s="6">
        <f t="shared" si="141"/>
        <v>0</v>
      </c>
      <c r="BA393" s="81">
        <f>テーブル505[[#This Row],[レート]]*テーブル505[[#This Row],[取引単位]]</f>
        <v>0</v>
      </c>
      <c r="BB393" s="6">
        <f t="shared" si="132"/>
        <v>0</v>
      </c>
    </row>
    <row r="394" spans="21:54" x14ac:dyDescent="0.3">
      <c r="U394" s="5">
        <f t="shared" si="133"/>
        <v>0</v>
      </c>
      <c r="V394" s="3">
        <f>IF(テーブル501[[#This Row],[レート]]=0,0,$E$7)</f>
        <v>0</v>
      </c>
      <c r="W394" s="6">
        <f t="shared" si="126"/>
        <v>0</v>
      </c>
      <c r="X394" s="6">
        <f t="shared" si="127"/>
        <v>0</v>
      </c>
      <c r="Y394" s="81">
        <f>テーブル501[[#This Row],[レート]]*テーブル501[[#This Row],[取引単位]]</f>
        <v>0</v>
      </c>
      <c r="Z394" s="6">
        <f t="shared" si="128"/>
        <v>0</v>
      </c>
      <c r="AB394" s="5">
        <f t="shared" si="142"/>
        <v>0</v>
      </c>
      <c r="AC394" s="3">
        <f>IF(テーブル502[[#This Row],[レート]]=0,0,$F$7)</f>
        <v>0</v>
      </c>
      <c r="AD394" s="6">
        <f t="shared" si="134"/>
        <v>0</v>
      </c>
      <c r="AE394" s="6">
        <f t="shared" si="135"/>
        <v>0</v>
      </c>
      <c r="AF394" s="81">
        <f>テーブル502[[#This Row],[レート]]*テーブル502[[#This Row],[取引単位]]</f>
        <v>0</v>
      </c>
      <c r="AG394" s="6">
        <f t="shared" si="129"/>
        <v>0</v>
      </c>
      <c r="AI394" s="5">
        <f t="shared" si="143"/>
        <v>0</v>
      </c>
      <c r="AJ394" s="3">
        <f>IF(テーブル503[[#This Row],[レート]]=0,0,$G$7)</f>
        <v>0</v>
      </c>
      <c r="AK394" s="6">
        <f t="shared" si="136"/>
        <v>0</v>
      </c>
      <c r="AL394" s="6">
        <f t="shared" si="137"/>
        <v>0</v>
      </c>
      <c r="AM394" s="81">
        <f>テーブル503[[#This Row],[レート]]*テーブル503[[#This Row],[取引単位]]</f>
        <v>0</v>
      </c>
      <c r="AN394" s="6">
        <f t="shared" si="130"/>
        <v>0</v>
      </c>
      <c r="AP394" s="5">
        <f t="shared" si="144"/>
        <v>0</v>
      </c>
      <c r="AQ394" s="3">
        <f>IF(テーブル504[[#This Row],[レート]]=0,0,$H$7)</f>
        <v>0</v>
      </c>
      <c r="AR394" s="6">
        <f t="shared" si="138"/>
        <v>0</v>
      </c>
      <c r="AS394" s="6">
        <f t="shared" si="139"/>
        <v>0</v>
      </c>
      <c r="AT394" s="81">
        <f>テーブル504[[#This Row],[レート]]*テーブル504[[#This Row],[取引単位]]</f>
        <v>0</v>
      </c>
      <c r="AU394" s="6">
        <f t="shared" si="131"/>
        <v>0</v>
      </c>
      <c r="AW394" s="5">
        <f t="shared" si="145"/>
        <v>0</v>
      </c>
      <c r="AX394" s="3">
        <f>IF(テーブル505[[#This Row],[レート]]=0,0,$I$7)</f>
        <v>0</v>
      </c>
      <c r="AY394" s="6">
        <f t="shared" si="140"/>
        <v>0</v>
      </c>
      <c r="AZ394" s="6">
        <f t="shared" si="141"/>
        <v>0</v>
      </c>
      <c r="BA394" s="81">
        <f>テーブル505[[#This Row],[レート]]*テーブル505[[#This Row],[取引単位]]</f>
        <v>0</v>
      </c>
      <c r="BB394" s="6">
        <f t="shared" si="132"/>
        <v>0</v>
      </c>
    </row>
    <row r="395" spans="21:54" x14ac:dyDescent="0.3">
      <c r="U395" s="5">
        <f t="shared" si="133"/>
        <v>0</v>
      </c>
      <c r="V395" s="3">
        <f>IF(テーブル501[[#This Row],[レート]]=0,0,$E$7)</f>
        <v>0</v>
      </c>
      <c r="W395" s="6">
        <f t="shared" si="126"/>
        <v>0</v>
      </c>
      <c r="X395" s="6">
        <f t="shared" si="127"/>
        <v>0</v>
      </c>
      <c r="Y395" s="81">
        <f>テーブル501[[#This Row],[レート]]*テーブル501[[#This Row],[取引単位]]</f>
        <v>0</v>
      </c>
      <c r="Z395" s="6">
        <f t="shared" si="128"/>
        <v>0</v>
      </c>
      <c r="AB395" s="5">
        <f t="shared" si="142"/>
        <v>0</v>
      </c>
      <c r="AC395" s="3">
        <f>IF(テーブル502[[#This Row],[レート]]=0,0,$F$7)</f>
        <v>0</v>
      </c>
      <c r="AD395" s="6">
        <f t="shared" si="134"/>
        <v>0</v>
      </c>
      <c r="AE395" s="6">
        <f t="shared" si="135"/>
        <v>0</v>
      </c>
      <c r="AF395" s="81">
        <f>テーブル502[[#This Row],[レート]]*テーブル502[[#This Row],[取引単位]]</f>
        <v>0</v>
      </c>
      <c r="AG395" s="6">
        <f t="shared" si="129"/>
        <v>0</v>
      </c>
      <c r="AI395" s="5">
        <f t="shared" si="143"/>
        <v>0</v>
      </c>
      <c r="AJ395" s="3">
        <f>IF(テーブル503[[#This Row],[レート]]=0,0,$G$7)</f>
        <v>0</v>
      </c>
      <c r="AK395" s="6">
        <f t="shared" si="136"/>
        <v>0</v>
      </c>
      <c r="AL395" s="6">
        <f t="shared" si="137"/>
        <v>0</v>
      </c>
      <c r="AM395" s="81">
        <f>テーブル503[[#This Row],[レート]]*テーブル503[[#This Row],[取引単位]]</f>
        <v>0</v>
      </c>
      <c r="AN395" s="6">
        <f t="shared" si="130"/>
        <v>0</v>
      </c>
      <c r="AP395" s="5">
        <f t="shared" si="144"/>
        <v>0</v>
      </c>
      <c r="AQ395" s="3">
        <f>IF(テーブル504[[#This Row],[レート]]=0,0,$H$7)</f>
        <v>0</v>
      </c>
      <c r="AR395" s="6">
        <f t="shared" si="138"/>
        <v>0</v>
      </c>
      <c r="AS395" s="6">
        <f t="shared" si="139"/>
        <v>0</v>
      </c>
      <c r="AT395" s="81">
        <f>テーブル504[[#This Row],[レート]]*テーブル504[[#This Row],[取引単位]]</f>
        <v>0</v>
      </c>
      <c r="AU395" s="6">
        <f t="shared" si="131"/>
        <v>0</v>
      </c>
      <c r="AW395" s="5">
        <f t="shared" si="145"/>
        <v>0</v>
      </c>
      <c r="AX395" s="3">
        <f>IF(テーブル505[[#This Row],[レート]]=0,0,$I$7)</f>
        <v>0</v>
      </c>
      <c r="AY395" s="6">
        <f t="shared" si="140"/>
        <v>0</v>
      </c>
      <c r="AZ395" s="6">
        <f t="shared" si="141"/>
        <v>0</v>
      </c>
      <c r="BA395" s="81">
        <f>テーブル505[[#This Row],[レート]]*テーブル505[[#This Row],[取引単位]]</f>
        <v>0</v>
      </c>
      <c r="BB395" s="6">
        <f t="shared" si="132"/>
        <v>0</v>
      </c>
    </row>
    <row r="396" spans="21:54" x14ac:dyDescent="0.3">
      <c r="U396" s="5">
        <f t="shared" si="133"/>
        <v>0</v>
      </c>
      <c r="V396" s="3">
        <f>IF(テーブル501[[#This Row],[レート]]=0,0,$E$7)</f>
        <v>0</v>
      </c>
      <c r="W396" s="6">
        <f t="shared" si="126"/>
        <v>0</v>
      </c>
      <c r="X396" s="6">
        <f t="shared" si="127"/>
        <v>0</v>
      </c>
      <c r="Y396" s="81">
        <f>テーブル501[[#This Row],[レート]]*テーブル501[[#This Row],[取引単位]]</f>
        <v>0</v>
      </c>
      <c r="Z396" s="6">
        <f t="shared" si="128"/>
        <v>0</v>
      </c>
      <c r="AB396" s="5">
        <f t="shared" si="142"/>
        <v>0</v>
      </c>
      <c r="AC396" s="3">
        <f>IF(テーブル502[[#This Row],[レート]]=0,0,$F$7)</f>
        <v>0</v>
      </c>
      <c r="AD396" s="6">
        <f t="shared" si="134"/>
        <v>0</v>
      </c>
      <c r="AE396" s="6">
        <f t="shared" si="135"/>
        <v>0</v>
      </c>
      <c r="AF396" s="81">
        <f>テーブル502[[#This Row],[レート]]*テーブル502[[#This Row],[取引単位]]</f>
        <v>0</v>
      </c>
      <c r="AG396" s="6">
        <f t="shared" si="129"/>
        <v>0</v>
      </c>
      <c r="AI396" s="5">
        <f t="shared" si="143"/>
        <v>0</v>
      </c>
      <c r="AJ396" s="3">
        <f>IF(テーブル503[[#This Row],[レート]]=0,0,$G$7)</f>
        <v>0</v>
      </c>
      <c r="AK396" s="6">
        <f t="shared" si="136"/>
        <v>0</v>
      </c>
      <c r="AL396" s="6">
        <f t="shared" si="137"/>
        <v>0</v>
      </c>
      <c r="AM396" s="81">
        <f>テーブル503[[#This Row],[レート]]*テーブル503[[#This Row],[取引単位]]</f>
        <v>0</v>
      </c>
      <c r="AN396" s="6">
        <f t="shared" si="130"/>
        <v>0</v>
      </c>
      <c r="AP396" s="5">
        <f t="shared" si="144"/>
        <v>0</v>
      </c>
      <c r="AQ396" s="3">
        <f>IF(テーブル504[[#This Row],[レート]]=0,0,$H$7)</f>
        <v>0</v>
      </c>
      <c r="AR396" s="6">
        <f t="shared" si="138"/>
        <v>0</v>
      </c>
      <c r="AS396" s="6">
        <f t="shared" si="139"/>
        <v>0</v>
      </c>
      <c r="AT396" s="81">
        <f>テーブル504[[#This Row],[レート]]*テーブル504[[#This Row],[取引単位]]</f>
        <v>0</v>
      </c>
      <c r="AU396" s="6">
        <f t="shared" si="131"/>
        <v>0</v>
      </c>
      <c r="AW396" s="5">
        <f t="shared" si="145"/>
        <v>0</v>
      </c>
      <c r="AX396" s="3">
        <f>IF(テーブル505[[#This Row],[レート]]=0,0,$I$7)</f>
        <v>0</v>
      </c>
      <c r="AY396" s="6">
        <f t="shared" si="140"/>
        <v>0</v>
      </c>
      <c r="AZ396" s="6">
        <f t="shared" si="141"/>
        <v>0</v>
      </c>
      <c r="BA396" s="81">
        <f>テーブル505[[#This Row],[レート]]*テーブル505[[#This Row],[取引単位]]</f>
        <v>0</v>
      </c>
      <c r="BB396" s="6">
        <f t="shared" si="132"/>
        <v>0</v>
      </c>
    </row>
    <row r="397" spans="21:54" x14ac:dyDescent="0.3">
      <c r="U397" s="5">
        <f t="shared" si="133"/>
        <v>0</v>
      </c>
      <c r="V397" s="3">
        <f>IF(テーブル501[[#This Row],[レート]]=0,0,$E$7)</f>
        <v>0</v>
      </c>
      <c r="W397" s="6">
        <f t="shared" si="126"/>
        <v>0</v>
      </c>
      <c r="X397" s="6">
        <f t="shared" si="127"/>
        <v>0</v>
      </c>
      <c r="Y397" s="81">
        <f>テーブル501[[#This Row],[レート]]*テーブル501[[#This Row],[取引単位]]</f>
        <v>0</v>
      </c>
      <c r="Z397" s="6">
        <f t="shared" si="128"/>
        <v>0</v>
      </c>
      <c r="AB397" s="5">
        <f t="shared" si="142"/>
        <v>0</v>
      </c>
      <c r="AC397" s="3">
        <f>IF(テーブル502[[#This Row],[レート]]=0,0,$F$7)</f>
        <v>0</v>
      </c>
      <c r="AD397" s="6">
        <f t="shared" si="134"/>
        <v>0</v>
      </c>
      <c r="AE397" s="6">
        <f t="shared" si="135"/>
        <v>0</v>
      </c>
      <c r="AF397" s="81">
        <f>テーブル502[[#This Row],[レート]]*テーブル502[[#This Row],[取引単位]]</f>
        <v>0</v>
      </c>
      <c r="AG397" s="6">
        <f t="shared" si="129"/>
        <v>0</v>
      </c>
      <c r="AI397" s="5">
        <f t="shared" si="143"/>
        <v>0</v>
      </c>
      <c r="AJ397" s="3">
        <f>IF(テーブル503[[#This Row],[レート]]=0,0,$G$7)</f>
        <v>0</v>
      </c>
      <c r="AK397" s="6">
        <f t="shared" si="136"/>
        <v>0</v>
      </c>
      <c r="AL397" s="6">
        <f t="shared" si="137"/>
        <v>0</v>
      </c>
      <c r="AM397" s="81">
        <f>テーブル503[[#This Row],[レート]]*テーブル503[[#This Row],[取引単位]]</f>
        <v>0</v>
      </c>
      <c r="AN397" s="6">
        <f t="shared" si="130"/>
        <v>0</v>
      </c>
      <c r="AP397" s="5">
        <f t="shared" si="144"/>
        <v>0</v>
      </c>
      <c r="AQ397" s="3">
        <f>IF(テーブル504[[#This Row],[レート]]=0,0,$H$7)</f>
        <v>0</v>
      </c>
      <c r="AR397" s="6">
        <f t="shared" si="138"/>
        <v>0</v>
      </c>
      <c r="AS397" s="6">
        <f t="shared" si="139"/>
        <v>0</v>
      </c>
      <c r="AT397" s="81">
        <f>テーブル504[[#This Row],[レート]]*テーブル504[[#This Row],[取引単位]]</f>
        <v>0</v>
      </c>
      <c r="AU397" s="6">
        <f t="shared" si="131"/>
        <v>0</v>
      </c>
      <c r="AW397" s="5">
        <f t="shared" si="145"/>
        <v>0</v>
      </c>
      <c r="AX397" s="3">
        <f>IF(テーブル505[[#This Row],[レート]]=0,0,$I$7)</f>
        <v>0</v>
      </c>
      <c r="AY397" s="6">
        <f t="shared" si="140"/>
        <v>0</v>
      </c>
      <c r="AZ397" s="6">
        <f t="shared" si="141"/>
        <v>0</v>
      </c>
      <c r="BA397" s="81">
        <f>テーブル505[[#This Row],[レート]]*テーブル505[[#This Row],[取引単位]]</f>
        <v>0</v>
      </c>
      <c r="BB397" s="6">
        <f t="shared" si="132"/>
        <v>0</v>
      </c>
    </row>
    <row r="398" spans="21:54" x14ac:dyDescent="0.3">
      <c r="U398" s="5">
        <f t="shared" si="133"/>
        <v>0</v>
      </c>
      <c r="V398" s="3">
        <f>IF(テーブル501[[#This Row],[レート]]=0,0,$E$7)</f>
        <v>0</v>
      </c>
      <c r="W398" s="6">
        <f t="shared" si="126"/>
        <v>0</v>
      </c>
      <c r="X398" s="6">
        <f t="shared" si="127"/>
        <v>0</v>
      </c>
      <c r="Y398" s="81">
        <f>テーブル501[[#This Row],[レート]]*テーブル501[[#This Row],[取引単位]]</f>
        <v>0</v>
      </c>
      <c r="Z398" s="6">
        <f t="shared" si="128"/>
        <v>0</v>
      </c>
      <c r="AB398" s="5">
        <f t="shared" si="142"/>
        <v>0</v>
      </c>
      <c r="AC398" s="3">
        <f>IF(テーブル502[[#This Row],[レート]]=0,0,$F$7)</f>
        <v>0</v>
      </c>
      <c r="AD398" s="6">
        <f t="shared" si="134"/>
        <v>0</v>
      </c>
      <c r="AE398" s="6">
        <f t="shared" si="135"/>
        <v>0</v>
      </c>
      <c r="AF398" s="81">
        <f>テーブル502[[#This Row],[レート]]*テーブル502[[#This Row],[取引単位]]</f>
        <v>0</v>
      </c>
      <c r="AG398" s="6">
        <f t="shared" si="129"/>
        <v>0</v>
      </c>
      <c r="AI398" s="5">
        <f t="shared" si="143"/>
        <v>0</v>
      </c>
      <c r="AJ398" s="3">
        <f>IF(テーブル503[[#This Row],[レート]]=0,0,$G$7)</f>
        <v>0</v>
      </c>
      <c r="AK398" s="6">
        <f t="shared" si="136"/>
        <v>0</v>
      </c>
      <c r="AL398" s="6">
        <f t="shared" si="137"/>
        <v>0</v>
      </c>
      <c r="AM398" s="81">
        <f>テーブル503[[#This Row],[レート]]*テーブル503[[#This Row],[取引単位]]</f>
        <v>0</v>
      </c>
      <c r="AN398" s="6">
        <f t="shared" si="130"/>
        <v>0</v>
      </c>
      <c r="AP398" s="5">
        <f t="shared" si="144"/>
        <v>0</v>
      </c>
      <c r="AQ398" s="3">
        <f>IF(テーブル504[[#This Row],[レート]]=0,0,$H$7)</f>
        <v>0</v>
      </c>
      <c r="AR398" s="6">
        <f t="shared" si="138"/>
        <v>0</v>
      </c>
      <c r="AS398" s="6">
        <f t="shared" si="139"/>
        <v>0</v>
      </c>
      <c r="AT398" s="81">
        <f>テーブル504[[#This Row],[レート]]*テーブル504[[#This Row],[取引単位]]</f>
        <v>0</v>
      </c>
      <c r="AU398" s="6">
        <f t="shared" si="131"/>
        <v>0</v>
      </c>
      <c r="AW398" s="5">
        <f t="shared" si="145"/>
        <v>0</v>
      </c>
      <c r="AX398" s="3">
        <f>IF(テーブル505[[#This Row],[レート]]=0,0,$I$7)</f>
        <v>0</v>
      </c>
      <c r="AY398" s="6">
        <f t="shared" si="140"/>
        <v>0</v>
      </c>
      <c r="AZ398" s="6">
        <f t="shared" si="141"/>
        <v>0</v>
      </c>
      <c r="BA398" s="81">
        <f>テーブル505[[#This Row],[レート]]*テーブル505[[#This Row],[取引単位]]</f>
        <v>0</v>
      </c>
      <c r="BB398" s="6">
        <f t="shared" si="132"/>
        <v>0</v>
      </c>
    </row>
    <row r="399" spans="21:54" x14ac:dyDescent="0.3">
      <c r="U399" s="5">
        <f t="shared" si="133"/>
        <v>0</v>
      </c>
      <c r="V399" s="3">
        <f>IF(テーブル501[[#This Row],[レート]]=0,0,$E$7)</f>
        <v>0</v>
      </c>
      <c r="W399" s="6">
        <f t="shared" si="126"/>
        <v>0</v>
      </c>
      <c r="X399" s="6">
        <f t="shared" si="127"/>
        <v>0</v>
      </c>
      <c r="Y399" s="81">
        <f>テーブル501[[#This Row],[レート]]*テーブル501[[#This Row],[取引単位]]</f>
        <v>0</v>
      </c>
      <c r="Z399" s="6">
        <f t="shared" si="128"/>
        <v>0</v>
      </c>
      <c r="AB399" s="5">
        <f t="shared" si="142"/>
        <v>0</v>
      </c>
      <c r="AC399" s="3">
        <f>IF(テーブル502[[#This Row],[レート]]=0,0,$F$7)</f>
        <v>0</v>
      </c>
      <c r="AD399" s="6">
        <f t="shared" si="134"/>
        <v>0</v>
      </c>
      <c r="AE399" s="6">
        <f t="shared" si="135"/>
        <v>0</v>
      </c>
      <c r="AF399" s="81">
        <f>テーブル502[[#This Row],[レート]]*テーブル502[[#This Row],[取引単位]]</f>
        <v>0</v>
      </c>
      <c r="AG399" s="6">
        <f t="shared" si="129"/>
        <v>0</v>
      </c>
      <c r="AI399" s="5">
        <f t="shared" si="143"/>
        <v>0</v>
      </c>
      <c r="AJ399" s="3">
        <f>IF(テーブル503[[#This Row],[レート]]=0,0,$G$7)</f>
        <v>0</v>
      </c>
      <c r="AK399" s="6">
        <f t="shared" si="136"/>
        <v>0</v>
      </c>
      <c r="AL399" s="6">
        <f t="shared" si="137"/>
        <v>0</v>
      </c>
      <c r="AM399" s="81">
        <f>テーブル503[[#This Row],[レート]]*テーブル503[[#This Row],[取引単位]]</f>
        <v>0</v>
      </c>
      <c r="AN399" s="6">
        <f t="shared" si="130"/>
        <v>0</v>
      </c>
      <c r="AP399" s="5">
        <f t="shared" si="144"/>
        <v>0</v>
      </c>
      <c r="AQ399" s="3">
        <f>IF(テーブル504[[#This Row],[レート]]=0,0,$H$7)</f>
        <v>0</v>
      </c>
      <c r="AR399" s="6">
        <f t="shared" si="138"/>
        <v>0</v>
      </c>
      <c r="AS399" s="6">
        <f t="shared" si="139"/>
        <v>0</v>
      </c>
      <c r="AT399" s="81">
        <f>テーブル504[[#This Row],[レート]]*テーブル504[[#This Row],[取引単位]]</f>
        <v>0</v>
      </c>
      <c r="AU399" s="6">
        <f t="shared" si="131"/>
        <v>0</v>
      </c>
      <c r="AW399" s="5">
        <f t="shared" si="145"/>
        <v>0</v>
      </c>
      <c r="AX399" s="3">
        <f>IF(テーブル505[[#This Row],[レート]]=0,0,$I$7)</f>
        <v>0</v>
      </c>
      <c r="AY399" s="6">
        <f t="shared" si="140"/>
        <v>0</v>
      </c>
      <c r="AZ399" s="6">
        <f t="shared" si="141"/>
        <v>0</v>
      </c>
      <c r="BA399" s="81">
        <f>テーブル505[[#This Row],[レート]]*テーブル505[[#This Row],[取引単位]]</f>
        <v>0</v>
      </c>
      <c r="BB399" s="6">
        <f t="shared" si="132"/>
        <v>0</v>
      </c>
    </row>
    <row r="400" spans="21:54" x14ac:dyDescent="0.3">
      <c r="U400" s="5">
        <f t="shared" si="133"/>
        <v>0</v>
      </c>
      <c r="V400" s="3">
        <f>IF(テーブル501[[#This Row],[レート]]=0,0,$E$7)</f>
        <v>0</v>
      </c>
      <c r="W400" s="6">
        <f t="shared" si="126"/>
        <v>0</v>
      </c>
      <c r="X400" s="6">
        <f t="shared" si="127"/>
        <v>0</v>
      </c>
      <c r="Y400" s="81">
        <f>テーブル501[[#This Row],[レート]]*テーブル501[[#This Row],[取引単位]]</f>
        <v>0</v>
      </c>
      <c r="Z400" s="6">
        <f t="shared" si="128"/>
        <v>0</v>
      </c>
      <c r="AB400" s="5">
        <f t="shared" si="142"/>
        <v>0</v>
      </c>
      <c r="AC400" s="3">
        <f>IF(テーブル502[[#This Row],[レート]]=0,0,$F$7)</f>
        <v>0</v>
      </c>
      <c r="AD400" s="6">
        <f t="shared" si="134"/>
        <v>0</v>
      </c>
      <c r="AE400" s="6">
        <f t="shared" si="135"/>
        <v>0</v>
      </c>
      <c r="AF400" s="81">
        <f>テーブル502[[#This Row],[レート]]*テーブル502[[#This Row],[取引単位]]</f>
        <v>0</v>
      </c>
      <c r="AG400" s="6">
        <f t="shared" si="129"/>
        <v>0</v>
      </c>
      <c r="AI400" s="5">
        <f t="shared" si="143"/>
        <v>0</v>
      </c>
      <c r="AJ400" s="3">
        <f>IF(テーブル503[[#This Row],[レート]]=0,0,$G$7)</f>
        <v>0</v>
      </c>
      <c r="AK400" s="6">
        <f t="shared" si="136"/>
        <v>0</v>
      </c>
      <c r="AL400" s="6">
        <f t="shared" si="137"/>
        <v>0</v>
      </c>
      <c r="AM400" s="81">
        <f>テーブル503[[#This Row],[レート]]*テーブル503[[#This Row],[取引単位]]</f>
        <v>0</v>
      </c>
      <c r="AN400" s="6">
        <f t="shared" si="130"/>
        <v>0</v>
      </c>
      <c r="AP400" s="5">
        <f t="shared" si="144"/>
        <v>0</v>
      </c>
      <c r="AQ400" s="3">
        <f>IF(テーブル504[[#This Row],[レート]]=0,0,$H$7)</f>
        <v>0</v>
      </c>
      <c r="AR400" s="6">
        <f t="shared" si="138"/>
        <v>0</v>
      </c>
      <c r="AS400" s="6">
        <f t="shared" si="139"/>
        <v>0</v>
      </c>
      <c r="AT400" s="81">
        <f>テーブル504[[#This Row],[レート]]*テーブル504[[#This Row],[取引単位]]</f>
        <v>0</v>
      </c>
      <c r="AU400" s="6">
        <f t="shared" si="131"/>
        <v>0</v>
      </c>
      <c r="AW400" s="5">
        <f t="shared" si="145"/>
        <v>0</v>
      </c>
      <c r="AX400" s="3">
        <f>IF(テーブル505[[#This Row],[レート]]=0,0,$I$7)</f>
        <v>0</v>
      </c>
      <c r="AY400" s="6">
        <f t="shared" si="140"/>
        <v>0</v>
      </c>
      <c r="AZ400" s="6">
        <f t="shared" si="141"/>
        <v>0</v>
      </c>
      <c r="BA400" s="81">
        <f>テーブル505[[#This Row],[レート]]*テーブル505[[#This Row],[取引単位]]</f>
        <v>0</v>
      </c>
      <c r="BB400" s="6">
        <f t="shared" si="132"/>
        <v>0</v>
      </c>
    </row>
    <row r="401" spans="21:54" x14ac:dyDescent="0.3">
      <c r="U401" s="5">
        <f t="shared" si="133"/>
        <v>0</v>
      </c>
      <c r="V401" s="3">
        <f>IF(テーブル501[[#This Row],[レート]]=0,0,$E$7)</f>
        <v>0</v>
      </c>
      <c r="W401" s="6">
        <f t="shared" si="126"/>
        <v>0</v>
      </c>
      <c r="X401" s="6">
        <f t="shared" si="127"/>
        <v>0</v>
      </c>
      <c r="Y401" s="81">
        <f>テーブル501[[#This Row],[レート]]*テーブル501[[#This Row],[取引単位]]</f>
        <v>0</v>
      </c>
      <c r="Z401" s="6">
        <f t="shared" si="128"/>
        <v>0</v>
      </c>
      <c r="AB401" s="5">
        <f t="shared" si="142"/>
        <v>0</v>
      </c>
      <c r="AC401" s="3">
        <f>IF(テーブル502[[#This Row],[レート]]=0,0,$F$7)</f>
        <v>0</v>
      </c>
      <c r="AD401" s="6">
        <f t="shared" si="134"/>
        <v>0</v>
      </c>
      <c r="AE401" s="6">
        <f t="shared" si="135"/>
        <v>0</v>
      </c>
      <c r="AF401" s="81">
        <f>テーブル502[[#This Row],[レート]]*テーブル502[[#This Row],[取引単位]]</f>
        <v>0</v>
      </c>
      <c r="AG401" s="6">
        <f t="shared" si="129"/>
        <v>0</v>
      </c>
      <c r="AI401" s="5">
        <f t="shared" si="143"/>
        <v>0</v>
      </c>
      <c r="AJ401" s="3">
        <f>IF(テーブル503[[#This Row],[レート]]=0,0,$G$7)</f>
        <v>0</v>
      </c>
      <c r="AK401" s="6">
        <f t="shared" si="136"/>
        <v>0</v>
      </c>
      <c r="AL401" s="6">
        <f t="shared" si="137"/>
        <v>0</v>
      </c>
      <c r="AM401" s="81">
        <f>テーブル503[[#This Row],[レート]]*テーブル503[[#This Row],[取引単位]]</f>
        <v>0</v>
      </c>
      <c r="AN401" s="6">
        <f t="shared" si="130"/>
        <v>0</v>
      </c>
      <c r="AP401" s="5">
        <f t="shared" si="144"/>
        <v>0</v>
      </c>
      <c r="AQ401" s="3">
        <f>IF(テーブル504[[#This Row],[レート]]=0,0,$H$7)</f>
        <v>0</v>
      </c>
      <c r="AR401" s="6">
        <f t="shared" si="138"/>
        <v>0</v>
      </c>
      <c r="AS401" s="6">
        <f t="shared" si="139"/>
        <v>0</v>
      </c>
      <c r="AT401" s="81">
        <f>テーブル504[[#This Row],[レート]]*テーブル504[[#This Row],[取引単位]]</f>
        <v>0</v>
      </c>
      <c r="AU401" s="6">
        <f t="shared" si="131"/>
        <v>0</v>
      </c>
      <c r="AW401" s="5">
        <f t="shared" si="145"/>
        <v>0</v>
      </c>
      <c r="AX401" s="3">
        <f>IF(テーブル505[[#This Row],[レート]]=0,0,$I$7)</f>
        <v>0</v>
      </c>
      <c r="AY401" s="6">
        <f t="shared" si="140"/>
        <v>0</v>
      </c>
      <c r="AZ401" s="6">
        <f t="shared" si="141"/>
        <v>0</v>
      </c>
      <c r="BA401" s="81">
        <f>テーブル505[[#This Row],[レート]]*テーブル505[[#This Row],[取引単位]]</f>
        <v>0</v>
      </c>
      <c r="BB401" s="6">
        <f t="shared" si="132"/>
        <v>0</v>
      </c>
    </row>
    <row r="402" spans="21:54" x14ac:dyDescent="0.3">
      <c r="U402" s="5">
        <f t="shared" si="133"/>
        <v>0</v>
      </c>
      <c r="V402" s="3">
        <f>IF(テーブル501[[#This Row],[レート]]=0,0,$E$7)</f>
        <v>0</v>
      </c>
      <c r="W402" s="6">
        <f t="shared" si="126"/>
        <v>0</v>
      </c>
      <c r="X402" s="6">
        <f t="shared" si="127"/>
        <v>0</v>
      </c>
      <c r="Y402" s="81">
        <f>テーブル501[[#This Row],[レート]]*テーブル501[[#This Row],[取引単位]]</f>
        <v>0</v>
      </c>
      <c r="Z402" s="6">
        <f t="shared" si="128"/>
        <v>0</v>
      </c>
      <c r="AB402" s="5">
        <f t="shared" si="142"/>
        <v>0</v>
      </c>
      <c r="AC402" s="3">
        <f>IF(テーブル502[[#This Row],[レート]]=0,0,$F$7)</f>
        <v>0</v>
      </c>
      <c r="AD402" s="6">
        <f t="shared" si="134"/>
        <v>0</v>
      </c>
      <c r="AE402" s="6">
        <f t="shared" si="135"/>
        <v>0</v>
      </c>
      <c r="AF402" s="81">
        <f>テーブル502[[#This Row],[レート]]*テーブル502[[#This Row],[取引単位]]</f>
        <v>0</v>
      </c>
      <c r="AG402" s="6">
        <f t="shared" si="129"/>
        <v>0</v>
      </c>
      <c r="AI402" s="5">
        <f t="shared" si="143"/>
        <v>0</v>
      </c>
      <c r="AJ402" s="3">
        <f>IF(テーブル503[[#This Row],[レート]]=0,0,$G$7)</f>
        <v>0</v>
      </c>
      <c r="AK402" s="6">
        <f t="shared" si="136"/>
        <v>0</v>
      </c>
      <c r="AL402" s="6">
        <f t="shared" si="137"/>
        <v>0</v>
      </c>
      <c r="AM402" s="81">
        <f>テーブル503[[#This Row],[レート]]*テーブル503[[#This Row],[取引単位]]</f>
        <v>0</v>
      </c>
      <c r="AN402" s="6">
        <f t="shared" si="130"/>
        <v>0</v>
      </c>
      <c r="AP402" s="5">
        <f t="shared" si="144"/>
        <v>0</v>
      </c>
      <c r="AQ402" s="3">
        <f>IF(テーブル504[[#This Row],[レート]]=0,0,$H$7)</f>
        <v>0</v>
      </c>
      <c r="AR402" s="6">
        <f t="shared" si="138"/>
        <v>0</v>
      </c>
      <c r="AS402" s="6">
        <f t="shared" si="139"/>
        <v>0</v>
      </c>
      <c r="AT402" s="81">
        <f>テーブル504[[#This Row],[レート]]*テーブル504[[#This Row],[取引単位]]</f>
        <v>0</v>
      </c>
      <c r="AU402" s="6">
        <f t="shared" si="131"/>
        <v>0</v>
      </c>
      <c r="AW402" s="5">
        <f t="shared" si="145"/>
        <v>0</v>
      </c>
      <c r="AX402" s="3">
        <f>IF(テーブル505[[#This Row],[レート]]=0,0,$I$7)</f>
        <v>0</v>
      </c>
      <c r="AY402" s="6">
        <f t="shared" si="140"/>
        <v>0</v>
      </c>
      <c r="AZ402" s="6">
        <f t="shared" si="141"/>
        <v>0</v>
      </c>
      <c r="BA402" s="81">
        <f>テーブル505[[#This Row],[レート]]*テーブル505[[#This Row],[取引単位]]</f>
        <v>0</v>
      </c>
      <c r="BB402" s="6">
        <f t="shared" si="132"/>
        <v>0</v>
      </c>
    </row>
    <row r="403" spans="21:54" x14ac:dyDescent="0.3">
      <c r="U403" s="5">
        <f t="shared" si="133"/>
        <v>0</v>
      </c>
      <c r="V403" s="3">
        <f>IF(テーブル501[[#This Row],[レート]]=0,0,$E$7)</f>
        <v>0</v>
      </c>
      <c r="W403" s="6">
        <f t="shared" si="126"/>
        <v>0</v>
      </c>
      <c r="X403" s="6">
        <f t="shared" si="127"/>
        <v>0</v>
      </c>
      <c r="Y403" s="81">
        <f>テーブル501[[#This Row],[レート]]*テーブル501[[#This Row],[取引単位]]</f>
        <v>0</v>
      </c>
      <c r="Z403" s="6">
        <f t="shared" si="128"/>
        <v>0</v>
      </c>
      <c r="AB403" s="5">
        <f t="shared" si="142"/>
        <v>0</v>
      </c>
      <c r="AC403" s="3">
        <f>IF(テーブル502[[#This Row],[レート]]=0,0,$F$7)</f>
        <v>0</v>
      </c>
      <c r="AD403" s="6">
        <f t="shared" si="134"/>
        <v>0</v>
      </c>
      <c r="AE403" s="6">
        <f t="shared" si="135"/>
        <v>0</v>
      </c>
      <c r="AF403" s="81">
        <f>テーブル502[[#This Row],[レート]]*テーブル502[[#This Row],[取引単位]]</f>
        <v>0</v>
      </c>
      <c r="AG403" s="6">
        <f t="shared" si="129"/>
        <v>0</v>
      </c>
      <c r="AI403" s="5">
        <f t="shared" si="143"/>
        <v>0</v>
      </c>
      <c r="AJ403" s="3">
        <f>IF(テーブル503[[#This Row],[レート]]=0,0,$G$7)</f>
        <v>0</v>
      </c>
      <c r="AK403" s="6">
        <f t="shared" si="136"/>
        <v>0</v>
      </c>
      <c r="AL403" s="6">
        <f t="shared" si="137"/>
        <v>0</v>
      </c>
      <c r="AM403" s="81">
        <f>テーブル503[[#This Row],[レート]]*テーブル503[[#This Row],[取引単位]]</f>
        <v>0</v>
      </c>
      <c r="AN403" s="6">
        <f t="shared" si="130"/>
        <v>0</v>
      </c>
      <c r="AP403" s="5">
        <f t="shared" si="144"/>
        <v>0</v>
      </c>
      <c r="AQ403" s="3">
        <f>IF(テーブル504[[#This Row],[レート]]=0,0,$H$7)</f>
        <v>0</v>
      </c>
      <c r="AR403" s="6">
        <f t="shared" si="138"/>
        <v>0</v>
      </c>
      <c r="AS403" s="6">
        <f t="shared" si="139"/>
        <v>0</v>
      </c>
      <c r="AT403" s="81">
        <f>テーブル504[[#This Row],[レート]]*テーブル504[[#This Row],[取引単位]]</f>
        <v>0</v>
      </c>
      <c r="AU403" s="6">
        <f t="shared" si="131"/>
        <v>0</v>
      </c>
      <c r="AW403" s="5">
        <f t="shared" si="145"/>
        <v>0</v>
      </c>
      <c r="AX403" s="3">
        <f>IF(テーブル505[[#This Row],[レート]]=0,0,$I$7)</f>
        <v>0</v>
      </c>
      <c r="AY403" s="6">
        <f t="shared" si="140"/>
        <v>0</v>
      </c>
      <c r="AZ403" s="6">
        <f t="shared" si="141"/>
        <v>0</v>
      </c>
      <c r="BA403" s="81">
        <f>テーブル505[[#This Row],[レート]]*テーブル505[[#This Row],[取引単位]]</f>
        <v>0</v>
      </c>
      <c r="BB403" s="6">
        <f t="shared" si="132"/>
        <v>0</v>
      </c>
    </row>
    <row r="404" spans="21:54" x14ac:dyDescent="0.3">
      <c r="U404" s="5">
        <f t="shared" si="133"/>
        <v>0</v>
      </c>
      <c r="V404" s="3">
        <f>IF(テーブル501[[#This Row],[レート]]=0,0,$E$7)</f>
        <v>0</v>
      </c>
      <c r="W404" s="6">
        <f t="shared" si="126"/>
        <v>0</v>
      </c>
      <c r="X404" s="6">
        <f t="shared" si="127"/>
        <v>0</v>
      </c>
      <c r="Y404" s="81">
        <f>テーブル501[[#This Row],[レート]]*テーブル501[[#This Row],[取引単位]]</f>
        <v>0</v>
      </c>
      <c r="Z404" s="6">
        <f t="shared" si="128"/>
        <v>0</v>
      </c>
      <c r="AB404" s="5">
        <f t="shared" si="142"/>
        <v>0</v>
      </c>
      <c r="AC404" s="3">
        <f>IF(テーブル502[[#This Row],[レート]]=0,0,$F$7)</f>
        <v>0</v>
      </c>
      <c r="AD404" s="6">
        <f t="shared" si="134"/>
        <v>0</v>
      </c>
      <c r="AE404" s="6">
        <f t="shared" si="135"/>
        <v>0</v>
      </c>
      <c r="AF404" s="81">
        <f>テーブル502[[#This Row],[レート]]*テーブル502[[#This Row],[取引単位]]</f>
        <v>0</v>
      </c>
      <c r="AG404" s="6">
        <f t="shared" si="129"/>
        <v>0</v>
      </c>
      <c r="AI404" s="5">
        <f t="shared" si="143"/>
        <v>0</v>
      </c>
      <c r="AJ404" s="3">
        <f>IF(テーブル503[[#This Row],[レート]]=0,0,$G$7)</f>
        <v>0</v>
      </c>
      <c r="AK404" s="6">
        <f t="shared" si="136"/>
        <v>0</v>
      </c>
      <c r="AL404" s="6">
        <f t="shared" si="137"/>
        <v>0</v>
      </c>
      <c r="AM404" s="81">
        <f>テーブル503[[#This Row],[レート]]*テーブル503[[#This Row],[取引単位]]</f>
        <v>0</v>
      </c>
      <c r="AN404" s="6">
        <f t="shared" si="130"/>
        <v>0</v>
      </c>
      <c r="AP404" s="5">
        <f t="shared" si="144"/>
        <v>0</v>
      </c>
      <c r="AQ404" s="3">
        <f>IF(テーブル504[[#This Row],[レート]]=0,0,$H$7)</f>
        <v>0</v>
      </c>
      <c r="AR404" s="6">
        <f t="shared" si="138"/>
        <v>0</v>
      </c>
      <c r="AS404" s="6">
        <f t="shared" si="139"/>
        <v>0</v>
      </c>
      <c r="AT404" s="81">
        <f>テーブル504[[#This Row],[レート]]*テーブル504[[#This Row],[取引単位]]</f>
        <v>0</v>
      </c>
      <c r="AU404" s="6">
        <f t="shared" si="131"/>
        <v>0</v>
      </c>
      <c r="AW404" s="5">
        <f t="shared" si="145"/>
        <v>0</v>
      </c>
      <c r="AX404" s="3">
        <f>IF(テーブル505[[#This Row],[レート]]=0,0,$I$7)</f>
        <v>0</v>
      </c>
      <c r="AY404" s="6">
        <f t="shared" si="140"/>
        <v>0</v>
      </c>
      <c r="AZ404" s="6">
        <f t="shared" si="141"/>
        <v>0</v>
      </c>
      <c r="BA404" s="81">
        <f>テーブル505[[#This Row],[レート]]*テーブル505[[#This Row],[取引単位]]</f>
        <v>0</v>
      </c>
      <c r="BB404" s="6">
        <f t="shared" si="132"/>
        <v>0</v>
      </c>
    </row>
    <row r="405" spans="21:54" x14ac:dyDescent="0.3">
      <c r="U405" s="5">
        <f t="shared" si="133"/>
        <v>0</v>
      </c>
      <c r="V405" s="3">
        <f>IF(テーブル501[[#This Row],[レート]]=0,0,$E$7)</f>
        <v>0</v>
      </c>
      <c r="W405" s="6">
        <f t="shared" si="126"/>
        <v>0</v>
      </c>
      <c r="X405" s="6">
        <f t="shared" si="127"/>
        <v>0</v>
      </c>
      <c r="Y405" s="81">
        <f>テーブル501[[#This Row],[レート]]*テーブル501[[#This Row],[取引単位]]</f>
        <v>0</v>
      </c>
      <c r="Z405" s="6">
        <f t="shared" si="128"/>
        <v>0</v>
      </c>
      <c r="AB405" s="5">
        <f t="shared" si="142"/>
        <v>0</v>
      </c>
      <c r="AC405" s="3">
        <f>IF(テーブル502[[#This Row],[レート]]=0,0,$F$7)</f>
        <v>0</v>
      </c>
      <c r="AD405" s="6">
        <f t="shared" si="134"/>
        <v>0</v>
      </c>
      <c r="AE405" s="6">
        <f t="shared" si="135"/>
        <v>0</v>
      </c>
      <c r="AF405" s="81">
        <f>テーブル502[[#This Row],[レート]]*テーブル502[[#This Row],[取引単位]]</f>
        <v>0</v>
      </c>
      <c r="AG405" s="6">
        <f t="shared" si="129"/>
        <v>0</v>
      </c>
      <c r="AI405" s="5">
        <f t="shared" si="143"/>
        <v>0</v>
      </c>
      <c r="AJ405" s="3">
        <f>IF(テーブル503[[#This Row],[レート]]=0,0,$G$7)</f>
        <v>0</v>
      </c>
      <c r="AK405" s="6">
        <f t="shared" si="136"/>
        <v>0</v>
      </c>
      <c r="AL405" s="6">
        <f t="shared" si="137"/>
        <v>0</v>
      </c>
      <c r="AM405" s="81">
        <f>テーブル503[[#This Row],[レート]]*テーブル503[[#This Row],[取引単位]]</f>
        <v>0</v>
      </c>
      <c r="AN405" s="6">
        <f t="shared" si="130"/>
        <v>0</v>
      </c>
      <c r="AP405" s="5">
        <f t="shared" si="144"/>
        <v>0</v>
      </c>
      <c r="AQ405" s="3">
        <f>IF(テーブル504[[#This Row],[レート]]=0,0,$H$7)</f>
        <v>0</v>
      </c>
      <c r="AR405" s="6">
        <f t="shared" si="138"/>
        <v>0</v>
      </c>
      <c r="AS405" s="6">
        <f t="shared" si="139"/>
        <v>0</v>
      </c>
      <c r="AT405" s="81">
        <f>テーブル504[[#This Row],[レート]]*テーブル504[[#This Row],[取引単位]]</f>
        <v>0</v>
      </c>
      <c r="AU405" s="6">
        <f t="shared" si="131"/>
        <v>0</v>
      </c>
      <c r="AW405" s="5">
        <f t="shared" si="145"/>
        <v>0</v>
      </c>
      <c r="AX405" s="3">
        <f>IF(テーブル505[[#This Row],[レート]]=0,0,$I$7)</f>
        <v>0</v>
      </c>
      <c r="AY405" s="6">
        <f t="shared" si="140"/>
        <v>0</v>
      </c>
      <c r="AZ405" s="6">
        <f t="shared" si="141"/>
        <v>0</v>
      </c>
      <c r="BA405" s="81">
        <f>テーブル505[[#This Row],[レート]]*テーブル505[[#This Row],[取引単位]]</f>
        <v>0</v>
      </c>
      <c r="BB405" s="6">
        <f t="shared" si="132"/>
        <v>0</v>
      </c>
    </row>
    <row r="406" spans="21:54" x14ac:dyDescent="0.3">
      <c r="U406" s="5">
        <f t="shared" si="133"/>
        <v>0</v>
      </c>
      <c r="V406" s="3">
        <f>IF(テーブル501[[#This Row],[レート]]=0,0,$E$7)</f>
        <v>0</v>
      </c>
      <c r="W406" s="6">
        <f t="shared" si="126"/>
        <v>0</v>
      </c>
      <c r="X406" s="6">
        <f t="shared" si="127"/>
        <v>0</v>
      </c>
      <c r="Y406" s="81">
        <f>テーブル501[[#This Row],[レート]]*テーブル501[[#This Row],[取引単位]]</f>
        <v>0</v>
      </c>
      <c r="Z406" s="6">
        <f t="shared" si="128"/>
        <v>0</v>
      </c>
      <c r="AB406" s="5">
        <f t="shared" si="142"/>
        <v>0</v>
      </c>
      <c r="AC406" s="3">
        <f>IF(テーブル502[[#This Row],[レート]]=0,0,$F$7)</f>
        <v>0</v>
      </c>
      <c r="AD406" s="6">
        <f t="shared" si="134"/>
        <v>0</v>
      </c>
      <c r="AE406" s="6">
        <f t="shared" si="135"/>
        <v>0</v>
      </c>
      <c r="AF406" s="81">
        <f>テーブル502[[#This Row],[レート]]*テーブル502[[#This Row],[取引単位]]</f>
        <v>0</v>
      </c>
      <c r="AG406" s="6">
        <f t="shared" si="129"/>
        <v>0</v>
      </c>
      <c r="AI406" s="5">
        <f t="shared" si="143"/>
        <v>0</v>
      </c>
      <c r="AJ406" s="3">
        <f>IF(テーブル503[[#This Row],[レート]]=0,0,$G$7)</f>
        <v>0</v>
      </c>
      <c r="AK406" s="6">
        <f t="shared" si="136"/>
        <v>0</v>
      </c>
      <c r="AL406" s="6">
        <f t="shared" si="137"/>
        <v>0</v>
      </c>
      <c r="AM406" s="81">
        <f>テーブル503[[#This Row],[レート]]*テーブル503[[#This Row],[取引単位]]</f>
        <v>0</v>
      </c>
      <c r="AN406" s="6">
        <f t="shared" si="130"/>
        <v>0</v>
      </c>
      <c r="AP406" s="5">
        <f t="shared" si="144"/>
        <v>0</v>
      </c>
      <c r="AQ406" s="3">
        <f>IF(テーブル504[[#This Row],[レート]]=0,0,$H$7)</f>
        <v>0</v>
      </c>
      <c r="AR406" s="6">
        <f t="shared" si="138"/>
        <v>0</v>
      </c>
      <c r="AS406" s="6">
        <f t="shared" si="139"/>
        <v>0</v>
      </c>
      <c r="AT406" s="81">
        <f>テーブル504[[#This Row],[レート]]*テーブル504[[#This Row],[取引単位]]</f>
        <v>0</v>
      </c>
      <c r="AU406" s="6">
        <f t="shared" si="131"/>
        <v>0</v>
      </c>
      <c r="AW406" s="5">
        <f t="shared" si="145"/>
        <v>0</v>
      </c>
      <c r="AX406" s="3">
        <f>IF(テーブル505[[#This Row],[レート]]=0,0,$I$7)</f>
        <v>0</v>
      </c>
      <c r="AY406" s="6">
        <f t="shared" si="140"/>
        <v>0</v>
      </c>
      <c r="AZ406" s="6">
        <f t="shared" si="141"/>
        <v>0</v>
      </c>
      <c r="BA406" s="81">
        <f>テーブル505[[#This Row],[レート]]*テーブル505[[#This Row],[取引単位]]</f>
        <v>0</v>
      </c>
      <c r="BB406" s="6">
        <f t="shared" si="132"/>
        <v>0</v>
      </c>
    </row>
    <row r="407" spans="21:54" x14ac:dyDescent="0.3">
      <c r="U407" s="5">
        <f t="shared" si="133"/>
        <v>0</v>
      </c>
      <c r="V407" s="3">
        <f>IF(テーブル501[[#This Row],[レート]]=0,0,$E$7)</f>
        <v>0</v>
      </c>
      <c r="W407" s="6">
        <f t="shared" si="126"/>
        <v>0</v>
      </c>
      <c r="X407" s="6">
        <f t="shared" si="127"/>
        <v>0</v>
      </c>
      <c r="Y407" s="81">
        <f>テーブル501[[#This Row],[レート]]*テーブル501[[#This Row],[取引単位]]</f>
        <v>0</v>
      </c>
      <c r="Z407" s="6">
        <f t="shared" si="128"/>
        <v>0</v>
      </c>
      <c r="AB407" s="5">
        <f t="shared" si="142"/>
        <v>0</v>
      </c>
      <c r="AC407" s="3">
        <f>IF(テーブル502[[#This Row],[レート]]=0,0,$F$7)</f>
        <v>0</v>
      </c>
      <c r="AD407" s="6">
        <f t="shared" si="134"/>
        <v>0</v>
      </c>
      <c r="AE407" s="6">
        <f t="shared" si="135"/>
        <v>0</v>
      </c>
      <c r="AF407" s="81">
        <f>テーブル502[[#This Row],[レート]]*テーブル502[[#This Row],[取引単位]]</f>
        <v>0</v>
      </c>
      <c r="AG407" s="6">
        <f t="shared" si="129"/>
        <v>0</v>
      </c>
      <c r="AI407" s="5">
        <f t="shared" si="143"/>
        <v>0</v>
      </c>
      <c r="AJ407" s="3">
        <f>IF(テーブル503[[#This Row],[レート]]=0,0,$G$7)</f>
        <v>0</v>
      </c>
      <c r="AK407" s="6">
        <f t="shared" si="136"/>
        <v>0</v>
      </c>
      <c r="AL407" s="6">
        <f t="shared" si="137"/>
        <v>0</v>
      </c>
      <c r="AM407" s="81">
        <f>テーブル503[[#This Row],[レート]]*テーブル503[[#This Row],[取引単位]]</f>
        <v>0</v>
      </c>
      <c r="AN407" s="6">
        <f t="shared" si="130"/>
        <v>0</v>
      </c>
      <c r="AP407" s="5">
        <f t="shared" si="144"/>
        <v>0</v>
      </c>
      <c r="AQ407" s="3">
        <f>IF(テーブル504[[#This Row],[レート]]=0,0,$H$7)</f>
        <v>0</v>
      </c>
      <c r="AR407" s="6">
        <f t="shared" si="138"/>
        <v>0</v>
      </c>
      <c r="AS407" s="6">
        <f t="shared" si="139"/>
        <v>0</v>
      </c>
      <c r="AT407" s="81">
        <f>テーブル504[[#This Row],[レート]]*テーブル504[[#This Row],[取引単位]]</f>
        <v>0</v>
      </c>
      <c r="AU407" s="6">
        <f t="shared" si="131"/>
        <v>0</v>
      </c>
      <c r="AW407" s="5">
        <f t="shared" si="145"/>
        <v>0</v>
      </c>
      <c r="AX407" s="3">
        <f>IF(テーブル505[[#This Row],[レート]]=0,0,$I$7)</f>
        <v>0</v>
      </c>
      <c r="AY407" s="6">
        <f t="shared" si="140"/>
        <v>0</v>
      </c>
      <c r="AZ407" s="6">
        <f t="shared" si="141"/>
        <v>0</v>
      </c>
      <c r="BA407" s="81">
        <f>テーブル505[[#This Row],[レート]]*テーブル505[[#This Row],[取引単位]]</f>
        <v>0</v>
      </c>
      <c r="BB407" s="6">
        <f t="shared" si="132"/>
        <v>0</v>
      </c>
    </row>
    <row r="408" spans="21:54" x14ac:dyDescent="0.3">
      <c r="U408" s="5">
        <f t="shared" si="133"/>
        <v>0</v>
      </c>
      <c r="V408" s="3">
        <f>IF(テーブル501[[#This Row],[レート]]=0,0,$E$7)</f>
        <v>0</v>
      </c>
      <c r="W408" s="6">
        <f t="shared" si="126"/>
        <v>0</v>
      </c>
      <c r="X408" s="6">
        <f t="shared" si="127"/>
        <v>0</v>
      </c>
      <c r="Y408" s="81">
        <f>テーブル501[[#This Row],[レート]]*テーブル501[[#This Row],[取引単位]]</f>
        <v>0</v>
      </c>
      <c r="Z408" s="6">
        <f t="shared" si="128"/>
        <v>0</v>
      </c>
      <c r="AB408" s="5">
        <f t="shared" si="142"/>
        <v>0</v>
      </c>
      <c r="AC408" s="3">
        <f>IF(テーブル502[[#This Row],[レート]]=0,0,$F$7)</f>
        <v>0</v>
      </c>
      <c r="AD408" s="6">
        <f t="shared" si="134"/>
        <v>0</v>
      </c>
      <c r="AE408" s="6">
        <f t="shared" si="135"/>
        <v>0</v>
      </c>
      <c r="AF408" s="81">
        <f>テーブル502[[#This Row],[レート]]*テーブル502[[#This Row],[取引単位]]</f>
        <v>0</v>
      </c>
      <c r="AG408" s="6">
        <f t="shared" si="129"/>
        <v>0</v>
      </c>
      <c r="AI408" s="5">
        <f t="shared" si="143"/>
        <v>0</v>
      </c>
      <c r="AJ408" s="3">
        <f>IF(テーブル503[[#This Row],[レート]]=0,0,$G$7)</f>
        <v>0</v>
      </c>
      <c r="AK408" s="6">
        <f t="shared" si="136"/>
        <v>0</v>
      </c>
      <c r="AL408" s="6">
        <f t="shared" si="137"/>
        <v>0</v>
      </c>
      <c r="AM408" s="81">
        <f>テーブル503[[#This Row],[レート]]*テーブル503[[#This Row],[取引単位]]</f>
        <v>0</v>
      </c>
      <c r="AN408" s="6">
        <f t="shared" si="130"/>
        <v>0</v>
      </c>
      <c r="AP408" s="5">
        <f t="shared" si="144"/>
        <v>0</v>
      </c>
      <c r="AQ408" s="3">
        <f>IF(テーブル504[[#This Row],[レート]]=0,0,$H$7)</f>
        <v>0</v>
      </c>
      <c r="AR408" s="6">
        <f t="shared" si="138"/>
        <v>0</v>
      </c>
      <c r="AS408" s="6">
        <f t="shared" si="139"/>
        <v>0</v>
      </c>
      <c r="AT408" s="81">
        <f>テーブル504[[#This Row],[レート]]*テーブル504[[#This Row],[取引単位]]</f>
        <v>0</v>
      </c>
      <c r="AU408" s="6">
        <f t="shared" si="131"/>
        <v>0</v>
      </c>
      <c r="AW408" s="5">
        <f t="shared" si="145"/>
        <v>0</v>
      </c>
      <c r="AX408" s="3">
        <f>IF(テーブル505[[#This Row],[レート]]=0,0,$I$7)</f>
        <v>0</v>
      </c>
      <c r="AY408" s="6">
        <f t="shared" si="140"/>
        <v>0</v>
      </c>
      <c r="AZ408" s="6">
        <f t="shared" si="141"/>
        <v>0</v>
      </c>
      <c r="BA408" s="81">
        <f>テーブル505[[#This Row],[レート]]*テーブル505[[#This Row],[取引単位]]</f>
        <v>0</v>
      </c>
      <c r="BB408" s="6">
        <f t="shared" si="132"/>
        <v>0</v>
      </c>
    </row>
    <row r="409" spans="21:54" x14ac:dyDescent="0.3">
      <c r="U409" s="5">
        <f t="shared" si="133"/>
        <v>0</v>
      </c>
      <c r="V409" s="3">
        <f>IF(テーブル501[[#This Row],[レート]]=0,0,$E$7)</f>
        <v>0</v>
      </c>
      <c r="W409" s="6">
        <f t="shared" si="126"/>
        <v>0</v>
      </c>
      <c r="X409" s="6">
        <f t="shared" si="127"/>
        <v>0</v>
      </c>
      <c r="Y409" s="81">
        <f>テーブル501[[#This Row],[レート]]*テーブル501[[#This Row],[取引単位]]</f>
        <v>0</v>
      </c>
      <c r="Z409" s="6">
        <f t="shared" si="128"/>
        <v>0</v>
      </c>
      <c r="AB409" s="5">
        <f t="shared" si="142"/>
        <v>0</v>
      </c>
      <c r="AC409" s="3">
        <f>IF(テーブル502[[#This Row],[レート]]=0,0,$F$7)</f>
        <v>0</v>
      </c>
      <c r="AD409" s="6">
        <f t="shared" si="134"/>
        <v>0</v>
      </c>
      <c r="AE409" s="6">
        <f t="shared" si="135"/>
        <v>0</v>
      </c>
      <c r="AF409" s="81">
        <f>テーブル502[[#This Row],[レート]]*テーブル502[[#This Row],[取引単位]]</f>
        <v>0</v>
      </c>
      <c r="AG409" s="6">
        <f t="shared" si="129"/>
        <v>0</v>
      </c>
      <c r="AI409" s="5">
        <f t="shared" si="143"/>
        <v>0</v>
      </c>
      <c r="AJ409" s="3">
        <f>IF(テーブル503[[#This Row],[レート]]=0,0,$G$7)</f>
        <v>0</v>
      </c>
      <c r="AK409" s="6">
        <f t="shared" si="136"/>
        <v>0</v>
      </c>
      <c r="AL409" s="6">
        <f t="shared" si="137"/>
        <v>0</v>
      </c>
      <c r="AM409" s="81">
        <f>テーブル503[[#This Row],[レート]]*テーブル503[[#This Row],[取引単位]]</f>
        <v>0</v>
      </c>
      <c r="AN409" s="6">
        <f t="shared" si="130"/>
        <v>0</v>
      </c>
      <c r="AP409" s="5">
        <f t="shared" si="144"/>
        <v>0</v>
      </c>
      <c r="AQ409" s="3">
        <f>IF(テーブル504[[#This Row],[レート]]=0,0,$H$7)</f>
        <v>0</v>
      </c>
      <c r="AR409" s="6">
        <f t="shared" si="138"/>
        <v>0</v>
      </c>
      <c r="AS409" s="6">
        <f t="shared" si="139"/>
        <v>0</v>
      </c>
      <c r="AT409" s="81">
        <f>テーブル504[[#This Row],[レート]]*テーブル504[[#This Row],[取引単位]]</f>
        <v>0</v>
      </c>
      <c r="AU409" s="6">
        <f t="shared" si="131"/>
        <v>0</v>
      </c>
      <c r="AW409" s="5">
        <f t="shared" si="145"/>
        <v>0</v>
      </c>
      <c r="AX409" s="3">
        <f>IF(テーブル505[[#This Row],[レート]]=0,0,$I$7)</f>
        <v>0</v>
      </c>
      <c r="AY409" s="6">
        <f t="shared" si="140"/>
        <v>0</v>
      </c>
      <c r="AZ409" s="6">
        <f t="shared" si="141"/>
        <v>0</v>
      </c>
      <c r="BA409" s="81">
        <f>テーブル505[[#This Row],[レート]]*テーブル505[[#This Row],[取引単位]]</f>
        <v>0</v>
      </c>
      <c r="BB409" s="6">
        <f t="shared" si="132"/>
        <v>0</v>
      </c>
    </row>
    <row r="410" spans="21:54" x14ac:dyDescent="0.3">
      <c r="U410" s="5">
        <f t="shared" si="133"/>
        <v>0</v>
      </c>
      <c r="V410" s="3">
        <f>IF(テーブル501[[#This Row],[レート]]=0,0,$E$7)</f>
        <v>0</v>
      </c>
      <c r="W410" s="6">
        <f t="shared" si="126"/>
        <v>0</v>
      </c>
      <c r="X410" s="6">
        <f t="shared" si="127"/>
        <v>0</v>
      </c>
      <c r="Y410" s="81">
        <f>テーブル501[[#This Row],[レート]]*テーブル501[[#This Row],[取引単位]]</f>
        <v>0</v>
      </c>
      <c r="Z410" s="6">
        <f t="shared" si="128"/>
        <v>0</v>
      </c>
      <c r="AB410" s="5">
        <f t="shared" si="142"/>
        <v>0</v>
      </c>
      <c r="AC410" s="3">
        <f>IF(テーブル502[[#This Row],[レート]]=0,0,$F$7)</f>
        <v>0</v>
      </c>
      <c r="AD410" s="6">
        <f t="shared" si="134"/>
        <v>0</v>
      </c>
      <c r="AE410" s="6">
        <f t="shared" si="135"/>
        <v>0</v>
      </c>
      <c r="AF410" s="81">
        <f>テーブル502[[#This Row],[レート]]*テーブル502[[#This Row],[取引単位]]</f>
        <v>0</v>
      </c>
      <c r="AG410" s="6">
        <f t="shared" si="129"/>
        <v>0</v>
      </c>
      <c r="AI410" s="5">
        <f t="shared" si="143"/>
        <v>0</v>
      </c>
      <c r="AJ410" s="3">
        <f>IF(テーブル503[[#This Row],[レート]]=0,0,$G$7)</f>
        <v>0</v>
      </c>
      <c r="AK410" s="6">
        <f t="shared" si="136"/>
        <v>0</v>
      </c>
      <c r="AL410" s="6">
        <f t="shared" si="137"/>
        <v>0</v>
      </c>
      <c r="AM410" s="81">
        <f>テーブル503[[#This Row],[レート]]*テーブル503[[#This Row],[取引単位]]</f>
        <v>0</v>
      </c>
      <c r="AN410" s="6">
        <f t="shared" si="130"/>
        <v>0</v>
      </c>
      <c r="AP410" s="5">
        <f t="shared" si="144"/>
        <v>0</v>
      </c>
      <c r="AQ410" s="3">
        <f>IF(テーブル504[[#This Row],[レート]]=0,0,$H$7)</f>
        <v>0</v>
      </c>
      <c r="AR410" s="6">
        <f t="shared" si="138"/>
        <v>0</v>
      </c>
      <c r="AS410" s="6">
        <f t="shared" si="139"/>
        <v>0</v>
      </c>
      <c r="AT410" s="81">
        <f>テーブル504[[#This Row],[レート]]*テーブル504[[#This Row],[取引単位]]</f>
        <v>0</v>
      </c>
      <c r="AU410" s="6">
        <f t="shared" si="131"/>
        <v>0</v>
      </c>
      <c r="AW410" s="5">
        <f t="shared" si="145"/>
        <v>0</v>
      </c>
      <c r="AX410" s="3">
        <f>IF(テーブル505[[#This Row],[レート]]=0,0,$I$7)</f>
        <v>0</v>
      </c>
      <c r="AY410" s="6">
        <f t="shared" si="140"/>
        <v>0</v>
      </c>
      <c r="AZ410" s="6">
        <f t="shared" si="141"/>
        <v>0</v>
      </c>
      <c r="BA410" s="81">
        <f>テーブル505[[#This Row],[レート]]*テーブル505[[#This Row],[取引単位]]</f>
        <v>0</v>
      </c>
      <c r="BB410" s="6">
        <f t="shared" si="132"/>
        <v>0</v>
      </c>
    </row>
    <row r="411" spans="21:54" x14ac:dyDescent="0.3">
      <c r="U411" s="5">
        <f t="shared" si="133"/>
        <v>0</v>
      </c>
      <c r="V411" s="3">
        <f>IF(テーブル501[[#This Row],[レート]]=0,0,$E$7)</f>
        <v>0</v>
      </c>
      <c r="W411" s="6">
        <f t="shared" si="126"/>
        <v>0</v>
      </c>
      <c r="X411" s="6">
        <f t="shared" si="127"/>
        <v>0</v>
      </c>
      <c r="Y411" s="81">
        <f>テーブル501[[#This Row],[レート]]*テーブル501[[#This Row],[取引単位]]</f>
        <v>0</v>
      </c>
      <c r="Z411" s="6">
        <f t="shared" si="128"/>
        <v>0</v>
      </c>
      <c r="AB411" s="5">
        <f t="shared" si="142"/>
        <v>0</v>
      </c>
      <c r="AC411" s="3">
        <f>IF(テーブル502[[#This Row],[レート]]=0,0,$F$7)</f>
        <v>0</v>
      </c>
      <c r="AD411" s="6">
        <f t="shared" si="134"/>
        <v>0</v>
      </c>
      <c r="AE411" s="6">
        <f t="shared" si="135"/>
        <v>0</v>
      </c>
      <c r="AF411" s="81">
        <f>テーブル502[[#This Row],[レート]]*テーブル502[[#This Row],[取引単位]]</f>
        <v>0</v>
      </c>
      <c r="AG411" s="6">
        <f t="shared" si="129"/>
        <v>0</v>
      </c>
      <c r="AI411" s="5">
        <f t="shared" si="143"/>
        <v>0</v>
      </c>
      <c r="AJ411" s="3">
        <f>IF(テーブル503[[#This Row],[レート]]=0,0,$G$7)</f>
        <v>0</v>
      </c>
      <c r="AK411" s="6">
        <f t="shared" si="136"/>
        <v>0</v>
      </c>
      <c r="AL411" s="6">
        <f t="shared" si="137"/>
        <v>0</v>
      </c>
      <c r="AM411" s="81">
        <f>テーブル503[[#This Row],[レート]]*テーブル503[[#This Row],[取引単位]]</f>
        <v>0</v>
      </c>
      <c r="AN411" s="6">
        <f t="shared" si="130"/>
        <v>0</v>
      </c>
      <c r="AP411" s="5">
        <f t="shared" si="144"/>
        <v>0</v>
      </c>
      <c r="AQ411" s="3">
        <f>IF(テーブル504[[#This Row],[レート]]=0,0,$H$7)</f>
        <v>0</v>
      </c>
      <c r="AR411" s="6">
        <f t="shared" si="138"/>
        <v>0</v>
      </c>
      <c r="AS411" s="6">
        <f t="shared" si="139"/>
        <v>0</v>
      </c>
      <c r="AT411" s="81">
        <f>テーブル504[[#This Row],[レート]]*テーブル504[[#This Row],[取引単位]]</f>
        <v>0</v>
      </c>
      <c r="AU411" s="6">
        <f t="shared" si="131"/>
        <v>0</v>
      </c>
      <c r="AW411" s="5">
        <f t="shared" si="145"/>
        <v>0</v>
      </c>
      <c r="AX411" s="3">
        <f>IF(テーブル505[[#This Row],[レート]]=0,0,$I$7)</f>
        <v>0</v>
      </c>
      <c r="AY411" s="6">
        <f t="shared" si="140"/>
        <v>0</v>
      </c>
      <c r="AZ411" s="6">
        <f t="shared" si="141"/>
        <v>0</v>
      </c>
      <c r="BA411" s="81">
        <f>テーブル505[[#This Row],[レート]]*テーブル505[[#This Row],[取引単位]]</f>
        <v>0</v>
      </c>
      <c r="BB411" s="6">
        <f t="shared" si="132"/>
        <v>0</v>
      </c>
    </row>
    <row r="412" spans="21:54" x14ac:dyDescent="0.3">
      <c r="U412" s="5">
        <f t="shared" si="133"/>
        <v>0</v>
      </c>
      <c r="V412" s="3">
        <f>IF(テーブル501[[#This Row],[レート]]=0,0,$E$7)</f>
        <v>0</v>
      </c>
      <c r="W412" s="6">
        <f t="shared" si="126"/>
        <v>0</v>
      </c>
      <c r="X412" s="6">
        <f t="shared" si="127"/>
        <v>0</v>
      </c>
      <c r="Y412" s="81">
        <f>テーブル501[[#This Row],[レート]]*テーブル501[[#This Row],[取引単位]]</f>
        <v>0</v>
      </c>
      <c r="Z412" s="6">
        <f t="shared" si="128"/>
        <v>0</v>
      </c>
      <c r="AB412" s="5">
        <f t="shared" si="142"/>
        <v>0</v>
      </c>
      <c r="AC412" s="3">
        <f>IF(テーブル502[[#This Row],[レート]]=0,0,$F$7)</f>
        <v>0</v>
      </c>
      <c r="AD412" s="6">
        <f t="shared" si="134"/>
        <v>0</v>
      </c>
      <c r="AE412" s="6">
        <f t="shared" si="135"/>
        <v>0</v>
      </c>
      <c r="AF412" s="81">
        <f>テーブル502[[#This Row],[レート]]*テーブル502[[#This Row],[取引単位]]</f>
        <v>0</v>
      </c>
      <c r="AG412" s="6">
        <f t="shared" si="129"/>
        <v>0</v>
      </c>
      <c r="AI412" s="5">
        <f t="shared" si="143"/>
        <v>0</v>
      </c>
      <c r="AJ412" s="3">
        <f>IF(テーブル503[[#This Row],[レート]]=0,0,$G$7)</f>
        <v>0</v>
      </c>
      <c r="AK412" s="6">
        <f t="shared" si="136"/>
        <v>0</v>
      </c>
      <c r="AL412" s="6">
        <f t="shared" si="137"/>
        <v>0</v>
      </c>
      <c r="AM412" s="81">
        <f>テーブル503[[#This Row],[レート]]*テーブル503[[#This Row],[取引単位]]</f>
        <v>0</v>
      </c>
      <c r="AN412" s="6">
        <f t="shared" si="130"/>
        <v>0</v>
      </c>
      <c r="AP412" s="5">
        <f t="shared" si="144"/>
        <v>0</v>
      </c>
      <c r="AQ412" s="3">
        <f>IF(テーブル504[[#This Row],[レート]]=0,0,$H$7)</f>
        <v>0</v>
      </c>
      <c r="AR412" s="6">
        <f t="shared" si="138"/>
        <v>0</v>
      </c>
      <c r="AS412" s="6">
        <f t="shared" si="139"/>
        <v>0</v>
      </c>
      <c r="AT412" s="81">
        <f>テーブル504[[#This Row],[レート]]*テーブル504[[#This Row],[取引単位]]</f>
        <v>0</v>
      </c>
      <c r="AU412" s="6">
        <f t="shared" si="131"/>
        <v>0</v>
      </c>
      <c r="AW412" s="5">
        <f t="shared" si="145"/>
        <v>0</v>
      </c>
      <c r="AX412" s="3">
        <f>IF(テーブル505[[#This Row],[レート]]=0,0,$I$7)</f>
        <v>0</v>
      </c>
      <c r="AY412" s="6">
        <f t="shared" si="140"/>
        <v>0</v>
      </c>
      <c r="AZ412" s="6">
        <f t="shared" si="141"/>
        <v>0</v>
      </c>
      <c r="BA412" s="81">
        <f>テーブル505[[#This Row],[レート]]*テーブル505[[#This Row],[取引単位]]</f>
        <v>0</v>
      </c>
      <c r="BB412" s="6">
        <f t="shared" si="132"/>
        <v>0</v>
      </c>
    </row>
    <row r="413" spans="21:54" x14ac:dyDescent="0.3">
      <c r="U413" s="5">
        <f t="shared" si="133"/>
        <v>0</v>
      </c>
      <c r="V413" s="3">
        <f>IF(テーブル501[[#This Row],[レート]]=0,0,$E$7)</f>
        <v>0</v>
      </c>
      <c r="W413" s="6">
        <f t="shared" si="126"/>
        <v>0</v>
      </c>
      <c r="X413" s="6">
        <f t="shared" si="127"/>
        <v>0</v>
      </c>
      <c r="Y413" s="81">
        <f>テーブル501[[#This Row],[レート]]*テーブル501[[#This Row],[取引単位]]</f>
        <v>0</v>
      </c>
      <c r="Z413" s="6">
        <f t="shared" si="128"/>
        <v>0</v>
      </c>
      <c r="AB413" s="5">
        <f t="shared" si="142"/>
        <v>0</v>
      </c>
      <c r="AC413" s="3">
        <f>IF(テーブル502[[#This Row],[レート]]=0,0,$F$7)</f>
        <v>0</v>
      </c>
      <c r="AD413" s="6">
        <f t="shared" si="134"/>
        <v>0</v>
      </c>
      <c r="AE413" s="6">
        <f t="shared" si="135"/>
        <v>0</v>
      </c>
      <c r="AF413" s="81">
        <f>テーブル502[[#This Row],[レート]]*テーブル502[[#This Row],[取引単位]]</f>
        <v>0</v>
      </c>
      <c r="AG413" s="6">
        <f t="shared" si="129"/>
        <v>0</v>
      </c>
      <c r="AI413" s="5">
        <f t="shared" si="143"/>
        <v>0</v>
      </c>
      <c r="AJ413" s="3">
        <f>IF(テーブル503[[#This Row],[レート]]=0,0,$G$7)</f>
        <v>0</v>
      </c>
      <c r="AK413" s="6">
        <f t="shared" si="136"/>
        <v>0</v>
      </c>
      <c r="AL413" s="6">
        <f t="shared" si="137"/>
        <v>0</v>
      </c>
      <c r="AM413" s="81">
        <f>テーブル503[[#This Row],[レート]]*テーブル503[[#This Row],[取引単位]]</f>
        <v>0</v>
      </c>
      <c r="AN413" s="6">
        <f t="shared" si="130"/>
        <v>0</v>
      </c>
      <c r="AP413" s="5">
        <f t="shared" si="144"/>
        <v>0</v>
      </c>
      <c r="AQ413" s="3">
        <f>IF(テーブル504[[#This Row],[レート]]=0,0,$H$7)</f>
        <v>0</v>
      </c>
      <c r="AR413" s="6">
        <f t="shared" si="138"/>
        <v>0</v>
      </c>
      <c r="AS413" s="6">
        <f t="shared" si="139"/>
        <v>0</v>
      </c>
      <c r="AT413" s="81">
        <f>テーブル504[[#This Row],[レート]]*テーブル504[[#This Row],[取引単位]]</f>
        <v>0</v>
      </c>
      <c r="AU413" s="6">
        <f t="shared" si="131"/>
        <v>0</v>
      </c>
      <c r="AW413" s="5">
        <f t="shared" si="145"/>
        <v>0</v>
      </c>
      <c r="AX413" s="3">
        <f>IF(テーブル505[[#This Row],[レート]]=0,0,$I$7)</f>
        <v>0</v>
      </c>
      <c r="AY413" s="6">
        <f t="shared" si="140"/>
        <v>0</v>
      </c>
      <c r="AZ413" s="6">
        <f t="shared" si="141"/>
        <v>0</v>
      </c>
      <c r="BA413" s="81">
        <f>テーブル505[[#This Row],[レート]]*テーブル505[[#This Row],[取引単位]]</f>
        <v>0</v>
      </c>
      <c r="BB413" s="6">
        <f t="shared" si="132"/>
        <v>0</v>
      </c>
    </row>
    <row r="414" spans="21:54" x14ac:dyDescent="0.3">
      <c r="U414" s="5">
        <f t="shared" si="133"/>
        <v>0</v>
      </c>
      <c r="V414" s="3">
        <f>IF(テーブル501[[#This Row],[レート]]=0,0,$E$7)</f>
        <v>0</v>
      </c>
      <c r="W414" s="6">
        <f t="shared" si="126"/>
        <v>0</v>
      </c>
      <c r="X414" s="6">
        <f t="shared" si="127"/>
        <v>0</v>
      </c>
      <c r="Y414" s="81">
        <f>テーブル501[[#This Row],[レート]]*テーブル501[[#This Row],[取引単位]]</f>
        <v>0</v>
      </c>
      <c r="Z414" s="6">
        <f t="shared" si="128"/>
        <v>0</v>
      </c>
      <c r="AB414" s="5">
        <f t="shared" si="142"/>
        <v>0</v>
      </c>
      <c r="AC414" s="3">
        <f>IF(テーブル502[[#This Row],[レート]]=0,0,$F$7)</f>
        <v>0</v>
      </c>
      <c r="AD414" s="6">
        <f t="shared" si="134"/>
        <v>0</v>
      </c>
      <c r="AE414" s="6">
        <f t="shared" si="135"/>
        <v>0</v>
      </c>
      <c r="AF414" s="81">
        <f>テーブル502[[#This Row],[レート]]*テーブル502[[#This Row],[取引単位]]</f>
        <v>0</v>
      </c>
      <c r="AG414" s="6">
        <f t="shared" si="129"/>
        <v>0</v>
      </c>
      <c r="AI414" s="5">
        <f t="shared" si="143"/>
        <v>0</v>
      </c>
      <c r="AJ414" s="3">
        <f>IF(テーブル503[[#This Row],[レート]]=0,0,$G$7)</f>
        <v>0</v>
      </c>
      <c r="AK414" s="6">
        <f t="shared" si="136"/>
        <v>0</v>
      </c>
      <c r="AL414" s="6">
        <f t="shared" si="137"/>
        <v>0</v>
      </c>
      <c r="AM414" s="81">
        <f>テーブル503[[#This Row],[レート]]*テーブル503[[#This Row],[取引単位]]</f>
        <v>0</v>
      </c>
      <c r="AN414" s="6">
        <f t="shared" si="130"/>
        <v>0</v>
      </c>
      <c r="AP414" s="5">
        <f t="shared" si="144"/>
        <v>0</v>
      </c>
      <c r="AQ414" s="3">
        <f>IF(テーブル504[[#This Row],[レート]]=0,0,$H$7)</f>
        <v>0</v>
      </c>
      <c r="AR414" s="6">
        <f t="shared" si="138"/>
        <v>0</v>
      </c>
      <c r="AS414" s="6">
        <f t="shared" si="139"/>
        <v>0</v>
      </c>
      <c r="AT414" s="81">
        <f>テーブル504[[#This Row],[レート]]*テーブル504[[#This Row],[取引単位]]</f>
        <v>0</v>
      </c>
      <c r="AU414" s="6">
        <f t="shared" si="131"/>
        <v>0</v>
      </c>
      <c r="AW414" s="5">
        <f t="shared" si="145"/>
        <v>0</v>
      </c>
      <c r="AX414" s="3">
        <f>IF(テーブル505[[#This Row],[レート]]=0,0,$I$7)</f>
        <v>0</v>
      </c>
      <c r="AY414" s="6">
        <f t="shared" si="140"/>
        <v>0</v>
      </c>
      <c r="AZ414" s="6">
        <f t="shared" si="141"/>
        <v>0</v>
      </c>
      <c r="BA414" s="81">
        <f>テーブル505[[#This Row],[レート]]*テーブル505[[#This Row],[取引単位]]</f>
        <v>0</v>
      </c>
      <c r="BB414" s="6">
        <f t="shared" si="132"/>
        <v>0</v>
      </c>
    </row>
    <row r="415" spans="21:54" x14ac:dyDescent="0.3">
      <c r="U415" s="5">
        <f t="shared" si="133"/>
        <v>0</v>
      </c>
      <c r="V415" s="3">
        <f>IF(テーブル501[[#This Row],[レート]]=0,0,$E$7)</f>
        <v>0</v>
      </c>
      <c r="W415" s="6">
        <f t="shared" si="126"/>
        <v>0</v>
      </c>
      <c r="X415" s="6">
        <f t="shared" si="127"/>
        <v>0</v>
      </c>
      <c r="Y415" s="81">
        <f>テーブル501[[#This Row],[レート]]*テーブル501[[#This Row],[取引単位]]</f>
        <v>0</v>
      </c>
      <c r="Z415" s="6">
        <f t="shared" si="128"/>
        <v>0</v>
      </c>
      <c r="AB415" s="5">
        <f t="shared" si="142"/>
        <v>0</v>
      </c>
      <c r="AC415" s="3">
        <f>IF(テーブル502[[#This Row],[レート]]=0,0,$F$7)</f>
        <v>0</v>
      </c>
      <c r="AD415" s="6">
        <f t="shared" si="134"/>
        <v>0</v>
      </c>
      <c r="AE415" s="6">
        <f t="shared" si="135"/>
        <v>0</v>
      </c>
      <c r="AF415" s="81">
        <f>テーブル502[[#This Row],[レート]]*テーブル502[[#This Row],[取引単位]]</f>
        <v>0</v>
      </c>
      <c r="AG415" s="6">
        <f t="shared" si="129"/>
        <v>0</v>
      </c>
      <c r="AI415" s="5">
        <f t="shared" si="143"/>
        <v>0</v>
      </c>
      <c r="AJ415" s="3">
        <f>IF(テーブル503[[#This Row],[レート]]=0,0,$G$7)</f>
        <v>0</v>
      </c>
      <c r="AK415" s="6">
        <f t="shared" si="136"/>
        <v>0</v>
      </c>
      <c r="AL415" s="6">
        <f t="shared" si="137"/>
        <v>0</v>
      </c>
      <c r="AM415" s="81">
        <f>テーブル503[[#This Row],[レート]]*テーブル503[[#This Row],[取引単位]]</f>
        <v>0</v>
      </c>
      <c r="AN415" s="6">
        <f t="shared" si="130"/>
        <v>0</v>
      </c>
      <c r="AP415" s="5">
        <f t="shared" si="144"/>
        <v>0</v>
      </c>
      <c r="AQ415" s="3">
        <f>IF(テーブル504[[#This Row],[レート]]=0,0,$H$7)</f>
        <v>0</v>
      </c>
      <c r="AR415" s="6">
        <f t="shared" si="138"/>
        <v>0</v>
      </c>
      <c r="AS415" s="6">
        <f t="shared" si="139"/>
        <v>0</v>
      </c>
      <c r="AT415" s="81">
        <f>テーブル504[[#This Row],[レート]]*テーブル504[[#This Row],[取引単位]]</f>
        <v>0</v>
      </c>
      <c r="AU415" s="6">
        <f t="shared" si="131"/>
        <v>0</v>
      </c>
      <c r="AW415" s="5">
        <f t="shared" si="145"/>
        <v>0</v>
      </c>
      <c r="AX415" s="3">
        <f>IF(テーブル505[[#This Row],[レート]]=0,0,$I$7)</f>
        <v>0</v>
      </c>
      <c r="AY415" s="6">
        <f t="shared" si="140"/>
        <v>0</v>
      </c>
      <c r="AZ415" s="6">
        <f t="shared" si="141"/>
        <v>0</v>
      </c>
      <c r="BA415" s="81">
        <f>テーブル505[[#This Row],[レート]]*テーブル505[[#This Row],[取引単位]]</f>
        <v>0</v>
      </c>
      <c r="BB415" s="6">
        <f t="shared" si="132"/>
        <v>0</v>
      </c>
    </row>
    <row r="416" spans="21:54" x14ac:dyDescent="0.3">
      <c r="U416" s="5">
        <f t="shared" si="133"/>
        <v>0</v>
      </c>
      <c r="V416" s="3">
        <f>IF(テーブル501[[#This Row],[レート]]=0,0,$E$7)</f>
        <v>0</v>
      </c>
      <c r="W416" s="6">
        <f t="shared" si="126"/>
        <v>0</v>
      </c>
      <c r="X416" s="6">
        <f t="shared" si="127"/>
        <v>0</v>
      </c>
      <c r="Y416" s="81">
        <f>テーブル501[[#This Row],[レート]]*テーブル501[[#This Row],[取引単位]]</f>
        <v>0</v>
      </c>
      <c r="Z416" s="6">
        <f t="shared" si="128"/>
        <v>0</v>
      </c>
      <c r="AB416" s="5">
        <f t="shared" si="142"/>
        <v>0</v>
      </c>
      <c r="AC416" s="3">
        <f>IF(テーブル502[[#This Row],[レート]]=0,0,$F$7)</f>
        <v>0</v>
      </c>
      <c r="AD416" s="6">
        <f t="shared" si="134"/>
        <v>0</v>
      </c>
      <c r="AE416" s="6">
        <f t="shared" si="135"/>
        <v>0</v>
      </c>
      <c r="AF416" s="81">
        <f>テーブル502[[#This Row],[レート]]*テーブル502[[#This Row],[取引単位]]</f>
        <v>0</v>
      </c>
      <c r="AG416" s="6">
        <f t="shared" si="129"/>
        <v>0</v>
      </c>
      <c r="AI416" s="5">
        <f t="shared" si="143"/>
        <v>0</v>
      </c>
      <c r="AJ416" s="3">
        <f>IF(テーブル503[[#This Row],[レート]]=0,0,$G$7)</f>
        <v>0</v>
      </c>
      <c r="AK416" s="6">
        <f t="shared" si="136"/>
        <v>0</v>
      </c>
      <c r="AL416" s="6">
        <f t="shared" si="137"/>
        <v>0</v>
      </c>
      <c r="AM416" s="81">
        <f>テーブル503[[#This Row],[レート]]*テーブル503[[#This Row],[取引単位]]</f>
        <v>0</v>
      </c>
      <c r="AN416" s="6">
        <f t="shared" si="130"/>
        <v>0</v>
      </c>
      <c r="AP416" s="5">
        <f t="shared" si="144"/>
        <v>0</v>
      </c>
      <c r="AQ416" s="3">
        <f>IF(テーブル504[[#This Row],[レート]]=0,0,$H$7)</f>
        <v>0</v>
      </c>
      <c r="AR416" s="6">
        <f t="shared" si="138"/>
        <v>0</v>
      </c>
      <c r="AS416" s="6">
        <f t="shared" si="139"/>
        <v>0</v>
      </c>
      <c r="AT416" s="81">
        <f>テーブル504[[#This Row],[レート]]*テーブル504[[#This Row],[取引単位]]</f>
        <v>0</v>
      </c>
      <c r="AU416" s="6">
        <f t="shared" si="131"/>
        <v>0</v>
      </c>
      <c r="AW416" s="5">
        <f t="shared" si="145"/>
        <v>0</v>
      </c>
      <c r="AX416" s="3">
        <f>IF(テーブル505[[#This Row],[レート]]=0,0,$I$7)</f>
        <v>0</v>
      </c>
      <c r="AY416" s="6">
        <f t="shared" si="140"/>
        <v>0</v>
      </c>
      <c r="AZ416" s="6">
        <f t="shared" si="141"/>
        <v>0</v>
      </c>
      <c r="BA416" s="81">
        <f>テーブル505[[#This Row],[レート]]*テーブル505[[#This Row],[取引単位]]</f>
        <v>0</v>
      </c>
      <c r="BB416" s="6">
        <f t="shared" si="132"/>
        <v>0</v>
      </c>
    </row>
    <row r="417" spans="21:54" x14ac:dyDescent="0.3">
      <c r="U417" s="5">
        <f t="shared" si="133"/>
        <v>0</v>
      </c>
      <c r="V417" s="3">
        <f>IF(テーブル501[[#This Row],[レート]]=0,0,$E$7)</f>
        <v>0</v>
      </c>
      <c r="W417" s="6">
        <f t="shared" si="126"/>
        <v>0</v>
      </c>
      <c r="X417" s="6">
        <f t="shared" si="127"/>
        <v>0</v>
      </c>
      <c r="Y417" s="81">
        <f>テーブル501[[#This Row],[レート]]*テーブル501[[#This Row],[取引単位]]</f>
        <v>0</v>
      </c>
      <c r="Z417" s="6">
        <f t="shared" si="128"/>
        <v>0</v>
      </c>
      <c r="AB417" s="5">
        <f t="shared" si="142"/>
        <v>0</v>
      </c>
      <c r="AC417" s="3">
        <f>IF(テーブル502[[#This Row],[レート]]=0,0,$F$7)</f>
        <v>0</v>
      </c>
      <c r="AD417" s="6">
        <f t="shared" si="134"/>
        <v>0</v>
      </c>
      <c r="AE417" s="6">
        <f t="shared" si="135"/>
        <v>0</v>
      </c>
      <c r="AF417" s="81">
        <f>テーブル502[[#This Row],[レート]]*テーブル502[[#This Row],[取引単位]]</f>
        <v>0</v>
      </c>
      <c r="AG417" s="6">
        <f t="shared" si="129"/>
        <v>0</v>
      </c>
      <c r="AI417" s="5">
        <f t="shared" si="143"/>
        <v>0</v>
      </c>
      <c r="AJ417" s="3">
        <f>IF(テーブル503[[#This Row],[レート]]=0,0,$G$7)</f>
        <v>0</v>
      </c>
      <c r="AK417" s="6">
        <f t="shared" si="136"/>
        <v>0</v>
      </c>
      <c r="AL417" s="6">
        <f t="shared" si="137"/>
        <v>0</v>
      </c>
      <c r="AM417" s="81">
        <f>テーブル503[[#This Row],[レート]]*テーブル503[[#This Row],[取引単位]]</f>
        <v>0</v>
      </c>
      <c r="AN417" s="6">
        <f t="shared" si="130"/>
        <v>0</v>
      </c>
      <c r="AP417" s="5">
        <f t="shared" si="144"/>
        <v>0</v>
      </c>
      <c r="AQ417" s="3">
        <f>IF(テーブル504[[#This Row],[レート]]=0,0,$H$7)</f>
        <v>0</v>
      </c>
      <c r="AR417" s="6">
        <f t="shared" si="138"/>
        <v>0</v>
      </c>
      <c r="AS417" s="6">
        <f t="shared" si="139"/>
        <v>0</v>
      </c>
      <c r="AT417" s="81">
        <f>テーブル504[[#This Row],[レート]]*テーブル504[[#This Row],[取引単位]]</f>
        <v>0</v>
      </c>
      <c r="AU417" s="6">
        <f t="shared" si="131"/>
        <v>0</v>
      </c>
      <c r="AW417" s="5">
        <f t="shared" si="145"/>
        <v>0</v>
      </c>
      <c r="AX417" s="3">
        <f>IF(テーブル505[[#This Row],[レート]]=0,0,$I$7)</f>
        <v>0</v>
      </c>
      <c r="AY417" s="6">
        <f t="shared" si="140"/>
        <v>0</v>
      </c>
      <c r="AZ417" s="6">
        <f t="shared" si="141"/>
        <v>0</v>
      </c>
      <c r="BA417" s="81">
        <f>テーブル505[[#This Row],[レート]]*テーブル505[[#This Row],[取引単位]]</f>
        <v>0</v>
      </c>
      <c r="BB417" s="6">
        <f t="shared" si="132"/>
        <v>0</v>
      </c>
    </row>
    <row r="418" spans="21:54" x14ac:dyDescent="0.3">
      <c r="U418" s="5">
        <f t="shared" si="133"/>
        <v>0</v>
      </c>
      <c r="V418" s="3">
        <f>IF(テーブル501[[#This Row],[レート]]=0,0,$E$7)</f>
        <v>0</v>
      </c>
      <c r="W418" s="6">
        <f t="shared" si="126"/>
        <v>0</v>
      </c>
      <c r="X418" s="6">
        <f t="shared" si="127"/>
        <v>0</v>
      </c>
      <c r="Y418" s="81">
        <f>テーブル501[[#This Row],[レート]]*テーブル501[[#This Row],[取引単位]]</f>
        <v>0</v>
      </c>
      <c r="Z418" s="6">
        <f t="shared" si="128"/>
        <v>0</v>
      </c>
      <c r="AB418" s="5">
        <f t="shared" si="142"/>
        <v>0</v>
      </c>
      <c r="AC418" s="3">
        <f>IF(テーブル502[[#This Row],[レート]]=0,0,$F$7)</f>
        <v>0</v>
      </c>
      <c r="AD418" s="6">
        <f t="shared" si="134"/>
        <v>0</v>
      </c>
      <c r="AE418" s="6">
        <f t="shared" si="135"/>
        <v>0</v>
      </c>
      <c r="AF418" s="81">
        <f>テーブル502[[#This Row],[レート]]*テーブル502[[#This Row],[取引単位]]</f>
        <v>0</v>
      </c>
      <c r="AG418" s="6">
        <f t="shared" si="129"/>
        <v>0</v>
      </c>
      <c r="AI418" s="5">
        <f t="shared" si="143"/>
        <v>0</v>
      </c>
      <c r="AJ418" s="3">
        <f>IF(テーブル503[[#This Row],[レート]]=0,0,$G$7)</f>
        <v>0</v>
      </c>
      <c r="AK418" s="6">
        <f t="shared" si="136"/>
        <v>0</v>
      </c>
      <c r="AL418" s="6">
        <f t="shared" si="137"/>
        <v>0</v>
      </c>
      <c r="AM418" s="81">
        <f>テーブル503[[#This Row],[レート]]*テーブル503[[#This Row],[取引単位]]</f>
        <v>0</v>
      </c>
      <c r="AN418" s="6">
        <f t="shared" si="130"/>
        <v>0</v>
      </c>
      <c r="AP418" s="5">
        <f t="shared" si="144"/>
        <v>0</v>
      </c>
      <c r="AQ418" s="3">
        <f>IF(テーブル504[[#This Row],[レート]]=0,0,$H$7)</f>
        <v>0</v>
      </c>
      <c r="AR418" s="6">
        <f t="shared" si="138"/>
        <v>0</v>
      </c>
      <c r="AS418" s="6">
        <f t="shared" si="139"/>
        <v>0</v>
      </c>
      <c r="AT418" s="81">
        <f>テーブル504[[#This Row],[レート]]*テーブル504[[#This Row],[取引単位]]</f>
        <v>0</v>
      </c>
      <c r="AU418" s="6">
        <f t="shared" si="131"/>
        <v>0</v>
      </c>
      <c r="AW418" s="5">
        <f t="shared" si="145"/>
        <v>0</v>
      </c>
      <c r="AX418" s="3">
        <f>IF(テーブル505[[#This Row],[レート]]=0,0,$I$7)</f>
        <v>0</v>
      </c>
      <c r="AY418" s="6">
        <f t="shared" si="140"/>
        <v>0</v>
      </c>
      <c r="AZ418" s="6">
        <f t="shared" si="141"/>
        <v>0</v>
      </c>
      <c r="BA418" s="81">
        <f>テーブル505[[#This Row],[レート]]*テーブル505[[#This Row],[取引単位]]</f>
        <v>0</v>
      </c>
      <c r="BB418" s="6">
        <f t="shared" si="132"/>
        <v>0</v>
      </c>
    </row>
    <row r="419" spans="21:54" x14ac:dyDescent="0.3">
      <c r="U419" s="5">
        <f t="shared" si="133"/>
        <v>0</v>
      </c>
      <c r="V419" s="3">
        <f>IF(テーブル501[[#This Row],[レート]]=0,0,$E$7)</f>
        <v>0</v>
      </c>
      <c r="W419" s="6">
        <f t="shared" si="126"/>
        <v>0</v>
      </c>
      <c r="X419" s="6">
        <f t="shared" si="127"/>
        <v>0</v>
      </c>
      <c r="Y419" s="81">
        <f>テーブル501[[#This Row],[レート]]*テーブル501[[#This Row],[取引単位]]</f>
        <v>0</v>
      </c>
      <c r="Z419" s="6">
        <f t="shared" si="128"/>
        <v>0</v>
      </c>
      <c r="AB419" s="5">
        <f t="shared" si="142"/>
        <v>0</v>
      </c>
      <c r="AC419" s="3">
        <f>IF(テーブル502[[#This Row],[レート]]=0,0,$F$7)</f>
        <v>0</v>
      </c>
      <c r="AD419" s="6">
        <f t="shared" si="134"/>
        <v>0</v>
      </c>
      <c r="AE419" s="6">
        <f t="shared" si="135"/>
        <v>0</v>
      </c>
      <c r="AF419" s="81">
        <f>テーブル502[[#This Row],[レート]]*テーブル502[[#This Row],[取引単位]]</f>
        <v>0</v>
      </c>
      <c r="AG419" s="6">
        <f t="shared" si="129"/>
        <v>0</v>
      </c>
      <c r="AI419" s="5">
        <f t="shared" si="143"/>
        <v>0</v>
      </c>
      <c r="AJ419" s="3">
        <f>IF(テーブル503[[#This Row],[レート]]=0,0,$G$7)</f>
        <v>0</v>
      </c>
      <c r="AK419" s="6">
        <f t="shared" si="136"/>
        <v>0</v>
      </c>
      <c r="AL419" s="6">
        <f t="shared" si="137"/>
        <v>0</v>
      </c>
      <c r="AM419" s="81">
        <f>テーブル503[[#This Row],[レート]]*テーブル503[[#This Row],[取引単位]]</f>
        <v>0</v>
      </c>
      <c r="AN419" s="6">
        <f t="shared" si="130"/>
        <v>0</v>
      </c>
      <c r="AP419" s="5">
        <f t="shared" si="144"/>
        <v>0</v>
      </c>
      <c r="AQ419" s="3">
        <f>IF(テーブル504[[#This Row],[レート]]=0,0,$H$7)</f>
        <v>0</v>
      </c>
      <c r="AR419" s="6">
        <f t="shared" si="138"/>
        <v>0</v>
      </c>
      <c r="AS419" s="6">
        <f t="shared" si="139"/>
        <v>0</v>
      </c>
      <c r="AT419" s="81">
        <f>テーブル504[[#This Row],[レート]]*テーブル504[[#This Row],[取引単位]]</f>
        <v>0</v>
      </c>
      <c r="AU419" s="6">
        <f t="shared" si="131"/>
        <v>0</v>
      </c>
      <c r="AW419" s="5">
        <f t="shared" si="145"/>
        <v>0</v>
      </c>
      <c r="AX419" s="3">
        <f>IF(テーブル505[[#This Row],[レート]]=0,0,$I$7)</f>
        <v>0</v>
      </c>
      <c r="AY419" s="6">
        <f t="shared" si="140"/>
        <v>0</v>
      </c>
      <c r="AZ419" s="6">
        <f t="shared" si="141"/>
        <v>0</v>
      </c>
      <c r="BA419" s="81">
        <f>テーブル505[[#This Row],[レート]]*テーブル505[[#This Row],[取引単位]]</f>
        <v>0</v>
      </c>
      <c r="BB419" s="6">
        <f t="shared" si="132"/>
        <v>0</v>
      </c>
    </row>
    <row r="420" spans="21:54" x14ac:dyDescent="0.3">
      <c r="U420" s="5">
        <f t="shared" si="133"/>
        <v>0</v>
      </c>
      <c r="V420" s="3">
        <f>IF(テーブル501[[#This Row],[レート]]=0,0,$E$7)</f>
        <v>0</v>
      </c>
      <c r="W420" s="6">
        <f t="shared" si="126"/>
        <v>0</v>
      </c>
      <c r="X420" s="6">
        <f t="shared" si="127"/>
        <v>0</v>
      </c>
      <c r="Y420" s="81">
        <f>テーブル501[[#This Row],[レート]]*テーブル501[[#This Row],[取引単位]]</f>
        <v>0</v>
      </c>
      <c r="Z420" s="6">
        <f t="shared" si="128"/>
        <v>0</v>
      </c>
      <c r="AB420" s="5">
        <f t="shared" si="142"/>
        <v>0</v>
      </c>
      <c r="AC420" s="3">
        <f>IF(テーブル502[[#This Row],[レート]]=0,0,$F$7)</f>
        <v>0</v>
      </c>
      <c r="AD420" s="6">
        <f t="shared" si="134"/>
        <v>0</v>
      </c>
      <c r="AE420" s="6">
        <f t="shared" si="135"/>
        <v>0</v>
      </c>
      <c r="AF420" s="81">
        <f>テーブル502[[#This Row],[レート]]*テーブル502[[#This Row],[取引単位]]</f>
        <v>0</v>
      </c>
      <c r="AG420" s="6">
        <f t="shared" si="129"/>
        <v>0</v>
      </c>
      <c r="AI420" s="5">
        <f t="shared" si="143"/>
        <v>0</v>
      </c>
      <c r="AJ420" s="3">
        <f>IF(テーブル503[[#This Row],[レート]]=0,0,$G$7)</f>
        <v>0</v>
      </c>
      <c r="AK420" s="6">
        <f t="shared" si="136"/>
        <v>0</v>
      </c>
      <c r="AL420" s="6">
        <f t="shared" si="137"/>
        <v>0</v>
      </c>
      <c r="AM420" s="81">
        <f>テーブル503[[#This Row],[レート]]*テーブル503[[#This Row],[取引単位]]</f>
        <v>0</v>
      </c>
      <c r="AN420" s="6">
        <f t="shared" si="130"/>
        <v>0</v>
      </c>
      <c r="AP420" s="5">
        <f t="shared" si="144"/>
        <v>0</v>
      </c>
      <c r="AQ420" s="3">
        <f>IF(テーブル504[[#This Row],[レート]]=0,0,$H$7)</f>
        <v>0</v>
      </c>
      <c r="AR420" s="6">
        <f t="shared" si="138"/>
        <v>0</v>
      </c>
      <c r="AS420" s="6">
        <f t="shared" si="139"/>
        <v>0</v>
      </c>
      <c r="AT420" s="81">
        <f>テーブル504[[#This Row],[レート]]*テーブル504[[#This Row],[取引単位]]</f>
        <v>0</v>
      </c>
      <c r="AU420" s="6">
        <f t="shared" si="131"/>
        <v>0</v>
      </c>
      <c r="AW420" s="5">
        <f t="shared" si="145"/>
        <v>0</v>
      </c>
      <c r="AX420" s="3">
        <f>IF(テーブル505[[#This Row],[レート]]=0,0,$I$7)</f>
        <v>0</v>
      </c>
      <c r="AY420" s="6">
        <f t="shared" si="140"/>
        <v>0</v>
      </c>
      <c r="AZ420" s="6">
        <f t="shared" si="141"/>
        <v>0</v>
      </c>
      <c r="BA420" s="81">
        <f>テーブル505[[#This Row],[レート]]*テーブル505[[#This Row],[取引単位]]</f>
        <v>0</v>
      </c>
      <c r="BB420" s="6">
        <f t="shared" si="132"/>
        <v>0</v>
      </c>
    </row>
    <row r="421" spans="21:54" x14ac:dyDescent="0.3">
      <c r="U421" s="5">
        <f t="shared" si="133"/>
        <v>0</v>
      </c>
      <c r="V421" s="3">
        <f>IF(テーブル501[[#This Row],[レート]]=0,0,$E$7)</f>
        <v>0</v>
      </c>
      <c r="W421" s="6">
        <f t="shared" si="126"/>
        <v>0</v>
      </c>
      <c r="X421" s="6">
        <f t="shared" si="127"/>
        <v>0</v>
      </c>
      <c r="Y421" s="81">
        <f>テーブル501[[#This Row],[レート]]*テーブル501[[#This Row],[取引単位]]</f>
        <v>0</v>
      </c>
      <c r="Z421" s="6">
        <f t="shared" si="128"/>
        <v>0</v>
      </c>
      <c r="AB421" s="5">
        <f t="shared" si="142"/>
        <v>0</v>
      </c>
      <c r="AC421" s="3">
        <f>IF(テーブル502[[#This Row],[レート]]=0,0,$F$7)</f>
        <v>0</v>
      </c>
      <c r="AD421" s="6">
        <f t="shared" si="134"/>
        <v>0</v>
      </c>
      <c r="AE421" s="6">
        <f t="shared" si="135"/>
        <v>0</v>
      </c>
      <c r="AF421" s="81">
        <f>テーブル502[[#This Row],[レート]]*テーブル502[[#This Row],[取引単位]]</f>
        <v>0</v>
      </c>
      <c r="AG421" s="6">
        <f t="shared" si="129"/>
        <v>0</v>
      </c>
      <c r="AI421" s="5">
        <f t="shared" si="143"/>
        <v>0</v>
      </c>
      <c r="AJ421" s="3">
        <f>IF(テーブル503[[#This Row],[レート]]=0,0,$G$7)</f>
        <v>0</v>
      </c>
      <c r="AK421" s="6">
        <f t="shared" si="136"/>
        <v>0</v>
      </c>
      <c r="AL421" s="6">
        <f t="shared" si="137"/>
        <v>0</v>
      </c>
      <c r="AM421" s="81">
        <f>テーブル503[[#This Row],[レート]]*テーブル503[[#This Row],[取引単位]]</f>
        <v>0</v>
      </c>
      <c r="AN421" s="6">
        <f t="shared" si="130"/>
        <v>0</v>
      </c>
      <c r="AP421" s="5">
        <f t="shared" si="144"/>
        <v>0</v>
      </c>
      <c r="AQ421" s="3">
        <f>IF(テーブル504[[#This Row],[レート]]=0,0,$H$7)</f>
        <v>0</v>
      </c>
      <c r="AR421" s="6">
        <f t="shared" si="138"/>
        <v>0</v>
      </c>
      <c r="AS421" s="6">
        <f t="shared" si="139"/>
        <v>0</v>
      </c>
      <c r="AT421" s="81">
        <f>テーブル504[[#This Row],[レート]]*テーブル504[[#This Row],[取引単位]]</f>
        <v>0</v>
      </c>
      <c r="AU421" s="6">
        <f t="shared" si="131"/>
        <v>0</v>
      </c>
      <c r="AW421" s="5">
        <f t="shared" si="145"/>
        <v>0</v>
      </c>
      <c r="AX421" s="3">
        <f>IF(テーブル505[[#This Row],[レート]]=0,0,$I$7)</f>
        <v>0</v>
      </c>
      <c r="AY421" s="6">
        <f t="shared" si="140"/>
        <v>0</v>
      </c>
      <c r="AZ421" s="6">
        <f t="shared" si="141"/>
        <v>0</v>
      </c>
      <c r="BA421" s="81">
        <f>テーブル505[[#This Row],[レート]]*テーブル505[[#This Row],[取引単位]]</f>
        <v>0</v>
      </c>
      <c r="BB421" s="6">
        <f t="shared" si="132"/>
        <v>0</v>
      </c>
    </row>
    <row r="422" spans="21:54" x14ac:dyDescent="0.3">
      <c r="U422" s="5">
        <f t="shared" si="133"/>
        <v>0</v>
      </c>
      <c r="V422" s="3">
        <f>IF(テーブル501[[#This Row],[レート]]=0,0,$E$7)</f>
        <v>0</v>
      </c>
      <c r="W422" s="6">
        <f t="shared" si="126"/>
        <v>0</v>
      </c>
      <c r="X422" s="6">
        <f t="shared" si="127"/>
        <v>0</v>
      </c>
      <c r="Y422" s="81">
        <f>テーブル501[[#This Row],[レート]]*テーブル501[[#This Row],[取引単位]]</f>
        <v>0</v>
      </c>
      <c r="Z422" s="6">
        <f t="shared" si="128"/>
        <v>0</v>
      </c>
      <c r="AB422" s="5">
        <f t="shared" si="142"/>
        <v>0</v>
      </c>
      <c r="AC422" s="3">
        <f>IF(テーブル502[[#This Row],[レート]]=0,0,$F$7)</f>
        <v>0</v>
      </c>
      <c r="AD422" s="6">
        <f t="shared" si="134"/>
        <v>0</v>
      </c>
      <c r="AE422" s="6">
        <f t="shared" si="135"/>
        <v>0</v>
      </c>
      <c r="AF422" s="81">
        <f>テーブル502[[#This Row],[レート]]*テーブル502[[#This Row],[取引単位]]</f>
        <v>0</v>
      </c>
      <c r="AG422" s="6">
        <f t="shared" si="129"/>
        <v>0</v>
      </c>
      <c r="AI422" s="5">
        <f t="shared" si="143"/>
        <v>0</v>
      </c>
      <c r="AJ422" s="3">
        <f>IF(テーブル503[[#This Row],[レート]]=0,0,$G$7)</f>
        <v>0</v>
      </c>
      <c r="AK422" s="6">
        <f t="shared" si="136"/>
        <v>0</v>
      </c>
      <c r="AL422" s="6">
        <f t="shared" si="137"/>
        <v>0</v>
      </c>
      <c r="AM422" s="81">
        <f>テーブル503[[#This Row],[レート]]*テーブル503[[#This Row],[取引単位]]</f>
        <v>0</v>
      </c>
      <c r="AN422" s="6">
        <f t="shared" si="130"/>
        <v>0</v>
      </c>
      <c r="AP422" s="5">
        <f t="shared" si="144"/>
        <v>0</v>
      </c>
      <c r="AQ422" s="3">
        <f>IF(テーブル504[[#This Row],[レート]]=0,0,$H$7)</f>
        <v>0</v>
      </c>
      <c r="AR422" s="6">
        <f t="shared" si="138"/>
        <v>0</v>
      </c>
      <c r="AS422" s="6">
        <f t="shared" si="139"/>
        <v>0</v>
      </c>
      <c r="AT422" s="81">
        <f>テーブル504[[#This Row],[レート]]*テーブル504[[#This Row],[取引単位]]</f>
        <v>0</v>
      </c>
      <c r="AU422" s="6">
        <f t="shared" si="131"/>
        <v>0</v>
      </c>
      <c r="AW422" s="5">
        <f t="shared" si="145"/>
        <v>0</v>
      </c>
      <c r="AX422" s="3">
        <f>IF(テーブル505[[#This Row],[レート]]=0,0,$I$7)</f>
        <v>0</v>
      </c>
      <c r="AY422" s="6">
        <f t="shared" si="140"/>
        <v>0</v>
      </c>
      <c r="AZ422" s="6">
        <f t="shared" si="141"/>
        <v>0</v>
      </c>
      <c r="BA422" s="81">
        <f>テーブル505[[#This Row],[レート]]*テーブル505[[#This Row],[取引単位]]</f>
        <v>0</v>
      </c>
      <c r="BB422" s="6">
        <f t="shared" si="132"/>
        <v>0</v>
      </c>
    </row>
    <row r="423" spans="21:54" x14ac:dyDescent="0.3">
      <c r="U423" s="5">
        <f t="shared" si="133"/>
        <v>0</v>
      </c>
      <c r="V423" s="3">
        <f>IF(テーブル501[[#This Row],[レート]]=0,0,$E$7)</f>
        <v>0</v>
      </c>
      <c r="W423" s="6">
        <f t="shared" si="126"/>
        <v>0</v>
      </c>
      <c r="X423" s="6">
        <f t="shared" si="127"/>
        <v>0</v>
      </c>
      <c r="Y423" s="81">
        <f>テーブル501[[#This Row],[レート]]*テーブル501[[#This Row],[取引単位]]</f>
        <v>0</v>
      </c>
      <c r="Z423" s="6">
        <f t="shared" si="128"/>
        <v>0</v>
      </c>
      <c r="AB423" s="5">
        <f t="shared" si="142"/>
        <v>0</v>
      </c>
      <c r="AC423" s="3">
        <f>IF(テーブル502[[#This Row],[レート]]=0,0,$F$7)</f>
        <v>0</v>
      </c>
      <c r="AD423" s="6">
        <f t="shared" si="134"/>
        <v>0</v>
      </c>
      <c r="AE423" s="6">
        <f t="shared" si="135"/>
        <v>0</v>
      </c>
      <c r="AF423" s="81">
        <f>テーブル502[[#This Row],[レート]]*テーブル502[[#This Row],[取引単位]]</f>
        <v>0</v>
      </c>
      <c r="AG423" s="6">
        <f t="shared" si="129"/>
        <v>0</v>
      </c>
      <c r="AI423" s="5">
        <f t="shared" si="143"/>
        <v>0</v>
      </c>
      <c r="AJ423" s="3">
        <f>IF(テーブル503[[#This Row],[レート]]=0,0,$G$7)</f>
        <v>0</v>
      </c>
      <c r="AK423" s="6">
        <f t="shared" si="136"/>
        <v>0</v>
      </c>
      <c r="AL423" s="6">
        <f t="shared" si="137"/>
        <v>0</v>
      </c>
      <c r="AM423" s="81">
        <f>テーブル503[[#This Row],[レート]]*テーブル503[[#This Row],[取引単位]]</f>
        <v>0</v>
      </c>
      <c r="AN423" s="6">
        <f t="shared" si="130"/>
        <v>0</v>
      </c>
      <c r="AP423" s="5">
        <f t="shared" si="144"/>
        <v>0</v>
      </c>
      <c r="AQ423" s="3">
        <f>IF(テーブル504[[#This Row],[レート]]=0,0,$H$7)</f>
        <v>0</v>
      </c>
      <c r="AR423" s="6">
        <f t="shared" si="138"/>
        <v>0</v>
      </c>
      <c r="AS423" s="6">
        <f t="shared" si="139"/>
        <v>0</v>
      </c>
      <c r="AT423" s="81">
        <f>テーブル504[[#This Row],[レート]]*テーブル504[[#This Row],[取引単位]]</f>
        <v>0</v>
      </c>
      <c r="AU423" s="6">
        <f t="shared" si="131"/>
        <v>0</v>
      </c>
      <c r="AW423" s="5">
        <f t="shared" si="145"/>
        <v>0</v>
      </c>
      <c r="AX423" s="3">
        <f>IF(テーブル505[[#This Row],[レート]]=0,0,$I$7)</f>
        <v>0</v>
      </c>
      <c r="AY423" s="6">
        <f t="shared" si="140"/>
        <v>0</v>
      </c>
      <c r="AZ423" s="6">
        <f t="shared" si="141"/>
        <v>0</v>
      </c>
      <c r="BA423" s="81">
        <f>テーブル505[[#This Row],[レート]]*テーブル505[[#This Row],[取引単位]]</f>
        <v>0</v>
      </c>
      <c r="BB423" s="6">
        <f t="shared" si="132"/>
        <v>0</v>
      </c>
    </row>
    <row r="424" spans="21:54" x14ac:dyDescent="0.3">
      <c r="U424" s="5">
        <f t="shared" si="133"/>
        <v>0</v>
      </c>
      <c r="V424" s="3">
        <f>IF(テーブル501[[#This Row],[レート]]=0,0,$E$7)</f>
        <v>0</v>
      </c>
      <c r="W424" s="6">
        <f t="shared" si="126"/>
        <v>0</v>
      </c>
      <c r="X424" s="6">
        <f t="shared" si="127"/>
        <v>0</v>
      </c>
      <c r="Y424" s="81">
        <f>テーブル501[[#This Row],[レート]]*テーブル501[[#This Row],[取引単位]]</f>
        <v>0</v>
      </c>
      <c r="Z424" s="6">
        <f t="shared" si="128"/>
        <v>0</v>
      </c>
      <c r="AB424" s="5">
        <f t="shared" si="142"/>
        <v>0</v>
      </c>
      <c r="AC424" s="3">
        <f>IF(テーブル502[[#This Row],[レート]]=0,0,$F$7)</f>
        <v>0</v>
      </c>
      <c r="AD424" s="6">
        <f t="shared" si="134"/>
        <v>0</v>
      </c>
      <c r="AE424" s="6">
        <f t="shared" si="135"/>
        <v>0</v>
      </c>
      <c r="AF424" s="81">
        <f>テーブル502[[#This Row],[レート]]*テーブル502[[#This Row],[取引単位]]</f>
        <v>0</v>
      </c>
      <c r="AG424" s="6">
        <f t="shared" si="129"/>
        <v>0</v>
      </c>
      <c r="AI424" s="5">
        <f t="shared" si="143"/>
        <v>0</v>
      </c>
      <c r="AJ424" s="3">
        <f>IF(テーブル503[[#This Row],[レート]]=0,0,$G$7)</f>
        <v>0</v>
      </c>
      <c r="AK424" s="6">
        <f t="shared" si="136"/>
        <v>0</v>
      </c>
      <c r="AL424" s="6">
        <f t="shared" si="137"/>
        <v>0</v>
      </c>
      <c r="AM424" s="81">
        <f>テーブル503[[#This Row],[レート]]*テーブル503[[#This Row],[取引単位]]</f>
        <v>0</v>
      </c>
      <c r="AN424" s="6">
        <f t="shared" si="130"/>
        <v>0</v>
      </c>
      <c r="AP424" s="5">
        <f t="shared" si="144"/>
        <v>0</v>
      </c>
      <c r="AQ424" s="3">
        <f>IF(テーブル504[[#This Row],[レート]]=0,0,$H$7)</f>
        <v>0</v>
      </c>
      <c r="AR424" s="6">
        <f t="shared" si="138"/>
        <v>0</v>
      </c>
      <c r="AS424" s="6">
        <f t="shared" si="139"/>
        <v>0</v>
      </c>
      <c r="AT424" s="81">
        <f>テーブル504[[#This Row],[レート]]*テーブル504[[#This Row],[取引単位]]</f>
        <v>0</v>
      </c>
      <c r="AU424" s="6">
        <f t="shared" si="131"/>
        <v>0</v>
      </c>
      <c r="AW424" s="5">
        <f t="shared" si="145"/>
        <v>0</v>
      </c>
      <c r="AX424" s="3">
        <f>IF(テーブル505[[#This Row],[レート]]=0,0,$I$7)</f>
        <v>0</v>
      </c>
      <c r="AY424" s="6">
        <f t="shared" si="140"/>
        <v>0</v>
      </c>
      <c r="AZ424" s="6">
        <f t="shared" si="141"/>
        <v>0</v>
      </c>
      <c r="BA424" s="81">
        <f>テーブル505[[#This Row],[レート]]*テーブル505[[#This Row],[取引単位]]</f>
        <v>0</v>
      </c>
      <c r="BB424" s="6">
        <f t="shared" si="132"/>
        <v>0</v>
      </c>
    </row>
    <row r="425" spans="21:54" x14ac:dyDescent="0.3">
      <c r="U425" s="5">
        <f t="shared" si="133"/>
        <v>0</v>
      </c>
      <c r="V425" s="3">
        <f>IF(テーブル501[[#This Row],[レート]]=0,0,$E$7)</f>
        <v>0</v>
      </c>
      <c r="W425" s="6">
        <f t="shared" si="126"/>
        <v>0</v>
      </c>
      <c r="X425" s="6">
        <f t="shared" si="127"/>
        <v>0</v>
      </c>
      <c r="Y425" s="81">
        <f>テーブル501[[#This Row],[レート]]*テーブル501[[#This Row],[取引単位]]</f>
        <v>0</v>
      </c>
      <c r="Z425" s="6">
        <f t="shared" si="128"/>
        <v>0</v>
      </c>
      <c r="AB425" s="5">
        <f t="shared" si="142"/>
        <v>0</v>
      </c>
      <c r="AC425" s="3">
        <f>IF(テーブル502[[#This Row],[レート]]=0,0,$F$7)</f>
        <v>0</v>
      </c>
      <c r="AD425" s="6">
        <f t="shared" si="134"/>
        <v>0</v>
      </c>
      <c r="AE425" s="6">
        <f t="shared" si="135"/>
        <v>0</v>
      </c>
      <c r="AF425" s="81">
        <f>テーブル502[[#This Row],[レート]]*テーブル502[[#This Row],[取引単位]]</f>
        <v>0</v>
      </c>
      <c r="AG425" s="6">
        <f t="shared" si="129"/>
        <v>0</v>
      </c>
      <c r="AI425" s="5">
        <f t="shared" si="143"/>
        <v>0</v>
      </c>
      <c r="AJ425" s="3">
        <f>IF(テーブル503[[#This Row],[レート]]=0,0,$G$7)</f>
        <v>0</v>
      </c>
      <c r="AK425" s="6">
        <f t="shared" si="136"/>
        <v>0</v>
      </c>
      <c r="AL425" s="6">
        <f t="shared" si="137"/>
        <v>0</v>
      </c>
      <c r="AM425" s="81">
        <f>テーブル503[[#This Row],[レート]]*テーブル503[[#This Row],[取引単位]]</f>
        <v>0</v>
      </c>
      <c r="AN425" s="6">
        <f t="shared" si="130"/>
        <v>0</v>
      </c>
      <c r="AP425" s="5">
        <f t="shared" si="144"/>
        <v>0</v>
      </c>
      <c r="AQ425" s="3">
        <f>IF(テーブル504[[#This Row],[レート]]=0,0,$H$7)</f>
        <v>0</v>
      </c>
      <c r="AR425" s="6">
        <f t="shared" si="138"/>
        <v>0</v>
      </c>
      <c r="AS425" s="6">
        <f t="shared" si="139"/>
        <v>0</v>
      </c>
      <c r="AT425" s="81">
        <f>テーブル504[[#This Row],[レート]]*テーブル504[[#This Row],[取引単位]]</f>
        <v>0</v>
      </c>
      <c r="AU425" s="6">
        <f t="shared" si="131"/>
        <v>0</v>
      </c>
      <c r="AW425" s="5">
        <f t="shared" si="145"/>
        <v>0</v>
      </c>
      <c r="AX425" s="3">
        <f>IF(テーブル505[[#This Row],[レート]]=0,0,$I$7)</f>
        <v>0</v>
      </c>
      <c r="AY425" s="6">
        <f t="shared" si="140"/>
        <v>0</v>
      </c>
      <c r="AZ425" s="6">
        <f t="shared" si="141"/>
        <v>0</v>
      </c>
      <c r="BA425" s="81">
        <f>テーブル505[[#This Row],[レート]]*テーブル505[[#This Row],[取引単位]]</f>
        <v>0</v>
      </c>
      <c r="BB425" s="6">
        <f t="shared" si="132"/>
        <v>0</v>
      </c>
    </row>
    <row r="426" spans="21:54" x14ac:dyDescent="0.3">
      <c r="U426" s="5">
        <f t="shared" si="133"/>
        <v>0</v>
      </c>
      <c r="V426" s="3">
        <f>IF(テーブル501[[#This Row],[レート]]=0,0,$E$7)</f>
        <v>0</v>
      </c>
      <c r="W426" s="6">
        <f t="shared" si="126"/>
        <v>0</v>
      </c>
      <c r="X426" s="6">
        <f t="shared" si="127"/>
        <v>0</v>
      </c>
      <c r="Y426" s="81">
        <f>テーブル501[[#This Row],[レート]]*テーブル501[[#This Row],[取引単位]]</f>
        <v>0</v>
      </c>
      <c r="Z426" s="6">
        <f t="shared" si="128"/>
        <v>0</v>
      </c>
      <c r="AB426" s="5">
        <f t="shared" si="142"/>
        <v>0</v>
      </c>
      <c r="AC426" s="3">
        <f>IF(テーブル502[[#This Row],[レート]]=0,0,$F$7)</f>
        <v>0</v>
      </c>
      <c r="AD426" s="6">
        <f t="shared" si="134"/>
        <v>0</v>
      </c>
      <c r="AE426" s="6">
        <f t="shared" si="135"/>
        <v>0</v>
      </c>
      <c r="AF426" s="81">
        <f>テーブル502[[#This Row],[レート]]*テーブル502[[#This Row],[取引単位]]</f>
        <v>0</v>
      </c>
      <c r="AG426" s="6">
        <f t="shared" si="129"/>
        <v>0</v>
      </c>
      <c r="AI426" s="5">
        <f t="shared" si="143"/>
        <v>0</v>
      </c>
      <c r="AJ426" s="3">
        <f>IF(テーブル503[[#This Row],[レート]]=0,0,$G$7)</f>
        <v>0</v>
      </c>
      <c r="AK426" s="6">
        <f t="shared" si="136"/>
        <v>0</v>
      </c>
      <c r="AL426" s="6">
        <f t="shared" si="137"/>
        <v>0</v>
      </c>
      <c r="AM426" s="81">
        <f>テーブル503[[#This Row],[レート]]*テーブル503[[#This Row],[取引単位]]</f>
        <v>0</v>
      </c>
      <c r="AN426" s="6">
        <f t="shared" si="130"/>
        <v>0</v>
      </c>
      <c r="AP426" s="5">
        <f t="shared" si="144"/>
        <v>0</v>
      </c>
      <c r="AQ426" s="3">
        <f>IF(テーブル504[[#This Row],[レート]]=0,0,$H$7)</f>
        <v>0</v>
      </c>
      <c r="AR426" s="6">
        <f t="shared" si="138"/>
        <v>0</v>
      </c>
      <c r="AS426" s="6">
        <f t="shared" si="139"/>
        <v>0</v>
      </c>
      <c r="AT426" s="81">
        <f>テーブル504[[#This Row],[レート]]*テーブル504[[#This Row],[取引単位]]</f>
        <v>0</v>
      </c>
      <c r="AU426" s="6">
        <f t="shared" si="131"/>
        <v>0</v>
      </c>
      <c r="AW426" s="5">
        <f t="shared" si="145"/>
        <v>0</v>
      </c>
      <c r="AX426" s="3">
        <f>IF(テーブル505[[#This Row],[レート]]=0,0,$I$7)</f>
        <v>0</v>
      </c>
      <c r="AY426" s="6">
        <f t="shared" si="140"/>
        <v>0</v>
      </c>
      <c r="AZ426" s="6">
        <f t="shared" si="141"/>
        <v>0</v>
      </c>
      <c r="BA426" s="81">
        <f>テーブル505[[#This Row],[レート]]*テーブル505[[#This Row],[取引単位]]</f>
        <v>0</v>
      </c>
      <c r="BB426" s="6">
        <f t="shared" si="132"/>
        <v>0</v>
      </c>
    </row>
    <row r="427" spans="21:54" x14ac:dyDescent="0.3">
      <c r="U427" s="5">
        <f t="shared" si="133"/>
        <v>0</v>
      </c>
      <c r="V427" s="3">
        <f>IF(テーブル501[[#This Row],[レート]]=0,0,$E$7)</f>
        <v>0</v>
      </c>
      <c r="W427" s="6">
        <f t="shared" si="126"/>
        <v>0</v>
      </c>
      <c r="X427" s="6">
        <f t="shared" si="127"/>
        <v>0</v>
      </c>
      <c r="Y427" s="81">
        <f>テーブル501[[#This Row],[レート]]*テーブル501[[#This Row],[取引単位]]</f>
        <v>0</v>
      </c>
      <c r="Z427" s="6">
        <f t="shared" si="128"/>
        <v>0</v>
      </c>
      <c r="AB427" s="5">
        <f t="shared" si="142"/>
        <v>0</v>
      </c>
      <c r="AC427" s="3">
        <f>IF(テーブル502[[#This Row],[レート]]=0,0,$F$7)</f>
        <v>0</v>
      </c>
      <c r="AD427" s="6">
        <f t="shared" si="134"/>
        <v>0</v>
      </c>
      <c r="AE427" s="6">
        <f t="shared" si="135"/>
        <v>0</v>
      </c>
      <c r="AF427" s="81">
        <f>テーブル502[[#This Row],[レート]]*テーブル502[[#This Row],[取引単位]]</f>
        <v>0</v>
      </c>
      <c r="AG427" s="6">
        <f t="shared" si="129"/>
        <v>0</v>
      </c>
      <c r="AI427" s="5">
        <f t="shared" si="143"/>
        <v>0</v>
      </c>
      <c r="AJ427" s="3">
        <f>IF(テーブル503[[#This Row],[レート]]=0,0,$G$7)</f>
        <v>0</v>
      </c>
      <c r="AK427" s="6">
        <f t="shared" si="136"/>
        <v>0</v>
      </c>
      <c r="AL427" s="6">
        <f t="shared" si="137"/>
        <v>0</v>
      </c>
      <c r="AM427" s="81">
        <f>テーブル503[[#This Row],[レート]]*テーブル503[[#This Row],[取引単位]]</f>
        <v>0</v>
      </c>
      <c r="AN427" s="6">
        <f t="shared" si="130"/>
        <v>0</v>
      </c>
      <c r="AP427" s="5">
        <f t="shared" si="144"/>
        <v>0</v>
      </c>
      <c r="AQ427" s="3">
        <f>IF(テーブル504[[#This Row],[レート]]=0,0,$H$7)</f>
        <v>0</v>
      </c>
      <c r="AR427" s="6">
        <f t="shared" si="138"/>
        <v>0</v>
      </c>
      <c r="AS427" s="6">
        <f t="shared" si="139"/>
        <v>0</v>
      </c>
      <c r="AT427" s="81">
        <f>テーブル504[[#This Row],[レート]]*テーブル504[[#This Row],[取引単位]]</f>
        <v>0</v>
      </c>
      <c r="AU427" s="6">
        <f t="shared" si="131"/>
        <v>0</v>
      </c>
      <c r="AW427" s="5">
        <f t="shared" si="145"/>
        <v>0</v>
      </c>
      <c r="AX427" s="3">
        <f>IF(テーブル505[[#This Row],[レート]]=0,0,$I$7)</f>
        <v>0</v>
      </c>
      <c r="AY427" s="6">
        <f t="shared" si="140"/>
        <v>0</v>
      </c>
      <c r="AZ427" s="6">
        <f t="shared" si="141"/>
        <v>0</v>
      </c>
      <c r="BA427" s="81">
        <f>テーブル505[[#This Row],[レート]]*テーブル505[[#This Row],[取引単位]]</f>
        <v>0</v>
      </c>
      <c r="BB427" s="6">
        <f t="shared" si="132"/>
        <v>0</v>
      </c>
    </row>
    <row r="428" spans="21:54" x14ac:dyDescent="0.3">
      <c r="U428" s="5">
        <f t="shared" si="133"/>
        <v>0</v>
      </c>
      <c r="V428" s="3">
        <f>IF(テーブル501[[#This Row],[レート]]=0,0,$E$7)</f>
        <v>0</v>
      </c>
      <c r="W428" s="6">
        <f t="shared" si="126"/>
        <v>0</v>
      </c>
      <c r="X428" s="6">
        <f t="shared" si="127"/>
        <v>0</v>
      </c>
      <c r="Y428" s="81">
        <f>テーブル501[[#This Row],[レート]]*テーブル501[[#This Row],[取引単位]]</f>
        <v>0</v>
      </c>
      <c r="Z428" s="6">
        <f t="shared" si="128"/>
        <v>0</v>
      </c>
      <c r="AB428" s="5">
        <f t="shared" si="142"/>
        <v>0</v>
      </c>
      <c r="AC428" s="3">
        <f>IF(テーブル502[[#This Row],[レート]]=0,0,$F$7)</f>
        <v>0</v>
      </c>
      <c r="AD428" s="6">
        <f t="shared" si="134"/>
        <v>0</v>
      </c>
      <c r="AE428" s="6">
        <f t="shared" si="135"/>
        <v>0</v>
      </c>
      <c r="AF428" s="81">
        <f>テーブル502[[#This Row],[レート]]*テーブル502[[#This Row],[取引単位]]</f>
        <v>0</v>
      </c>
      <c r="AG428" s="6">
        <f t="shared" si="129"/>
        <v>0</v>
      </c>
      <c r="AI428" s="5">
        <f t="shared" si="143"/>
        <v>0</v>
      </c>
      <c r="AJ428" s="3">
        <f>IF(テーブル503[[#This Row],[レート]]=0,0,$G$7)</f>
        <v>0</v>
      </c>
      <c r="AK428" s="6">
        <f t="shared" si="136"/>
        <v>0</v>
      </c>
      <c r="AL428" s="6">
        <f t="shared" si="137"/>
        <v>0</v>
      </c>
      <c r="AM428" s="81">
        <f>テーブル503[[#This Row],[レート]]*テーブル503[[#This Row],[取引単位]]</f>
        <v>0</v>
      </c>
      <c r="AN428" s="6">
        <f t="shared" si="130"/>
        <v>0</v>
      </c>
      <c r="AP428" s="5">
        <f t="shared" si="144"/>
        <v>0</v>
      </c>
      <c r="AQ428" s="3">
        <f>IF(テーブル504[[#This Row],[レート]]=0,0,$H$7)</f>
        <v>0</v>
      </c>
      <c r="AR428" s="6">
        <f t="shared" si="138"/>
        <v>0</v>
      </c>
      <c r="AS428" s="6">
        <f t="shared" si="139"/>
        <v>0</v>
      </c>
      <c r="AT428" s="81">
        <f>テーブル504[[#This Row],[レート]]*テーブル504[[#This Row],[取引単位]]</f>
        <v>0</v>
      </c>
      <c r="AU428" s="6">
        <f t="shared" si="131"/>
        <v>0</v>
      </c>
      <c r="AW428" s="5">
        <f t="shared" si="145"/>
        <v>0</v>
      </c>
      <c r="AX428" s="3">
        <f>IF(テーブル505[[#This Row],[レート]]=0,0,$I$7)</f>
        <v>0</v>
      </c>
      <c r="AY428" s="6">
        <f t="shared" si="140"/>
        <v>0</v>
      </c>
      <c r="AZ428" s="6">
        <f t="shared" si="141"/>
        <v>0</v>
      </c>
      <c r="BA428" s="81">
        <f>テーブル505[[#This Row],[レート]]*テーブル505[[#This Row],[取引単位]]</f>
        <v>0</v>
      </c>
      <c r="BB428" s="6">
        <f t="shared" si="132"/>
        <v>0</v>
      </c>
    </row>
    <row r="429" spans="21:54" x14ac:dyDescent="0.3">
      <c r="U429" s="5">
        <f t="shared" si="133"/>
        <v>0</v>
      </c>
      <c r="V429" s="3">
        <f>IF(テーブル501[[#This Row],[レート]]=0,0,$E$7)</f>
        <v>0</v>
      </c>
      <c r="W429" s="6">
        <f t="shared" si="126"/>
        <v>0</v>
      </c>
      <c r="X429" s="6">
        <f t="shared" si="127"/>
        <v>0</v>
      </c>
      <c r="Y429" s="81">
        <f>テーブル501[[#This Row],[レート]]*テーブル501[[#This Row],[取引単位]]</f>
        <v>0</v>
      </c>
      <c r="Z429" s="6">
        <f t="shared" si="128"/>
        <v>0</v>
      </c>
      <c r="AB429" s="5">
        <f t="shared" si="142"/>
        <v>0</v>
      </c>
      <c r="AC429" s="3">
        <f>IF(テーブル502[[#This Row],[レート]]=0,0,$F$7)</f>
        <v>0</v>
      </c>
      <c r="AD429" s="6">
        <f t="shared" si="134"/>
        <v>0</v>
      </c>
      <c r="AE429" s="6">
        <f t="shared" si="135"/>
        <v>0</v>
      </c>
      <c r="AF429" s="81">
        <f>テーブル502[[#This Row],[レート]]*テーブル502[[#This Row],[取引単位]]</f>
        <v>0</v>
      </c>
      <c r="AG429" s="6">
        <f t="shared" si="129"/>
        <v>0</v>
      </c>
      <c r="AI429" s="5">
        <f t="shared" si="143"/>
        <v>0</v>
      </c>
      <c r="AJ429" s="3">
        <f>IF(テーブル503[[#This Row],[レート]]=0,0,$G$7)</f>
        <v>0</v>
      </c>
      <c r="AK429" s="6">
        <f t="shared" si="136"/>
        <v>0</v>
      </c>
      <c r="AL429" s="6">
        <f t="shared" si="137"/>
        <v>0</v>
      </c>
      <c r="AM429" s="81">
        <f>テーブル503[[#This Row],[レート]]*テーブル503[[#This Row],[取引単位]]</f>
        <v>0</v>
      </c>
      <c r="AN429" s="6">
        <f t="shared" si="130"/>
        <v>0</v>
      </c>
      <c r="AP429" s="5">
        <f t="shared" si="144"/>
        <v>0</v>
      </c>
      <c r="AQ429" s="3">
        <f>IF(テーブル504[[#This Row],[レート]]=0,0,$H$7)</f>
        <v>0</v>
      </c>
      <c r="AR429" s="6">
        <f t="shared" si="138"/>
        <v>0</v>
      </c>
      <c r="AS429" s="6">
        <f t="shared" si="139"/>
        <v>0</v>
      </c>
      <c r="AT429" s="81">
        <f>テーブル504[[#This Row],[レート]]*テーブル504[[#This Row],[取引単位]]</f>
        <v>0</v>
      </c>
      <c r="AU429" s="6">
        <f t="shared" si="131"/>
        <v>0</v>
      </c>
      <c r="AW429" s="5">
        <f t="shared" si="145"/>
        <v>0</v>
      </c>
      <c r="AX429" s="3">
        <f>IF(テーブル505[[#This Row],[レート]]=0,0,$I$7)</f>
        <v>0</v>
      </c>
      <c r="AY429" s="6">
        <f t="shared" si="140"/>
        <v>0</v>
      </c>
      <c r="AZ429" s="6">
        <f t="shared" si="141"/>
        <v>0</v>
      </c>
      <c r="BA429" s="81">
        <f>テーブル505[[#This Row],[レート]]*テーブル505[[#This Row],[取引単位]]</f>
        <v>0</v>
      </c>
      <c r="BB429" s="6">
        <f t="shared" si="132"/>
        <v>0</v>
      </c>
    </row>
    <row r="430" spans="21:54" x14ac:dyDescent="0.3">
      <c r="U430" s="5">
        <f t="shared" si="133"/>
        <v>0</v>
      </c>
      <c r="V430" s="3">
        <f>IF(テーブル501[[#This Row],[レート]]=0,0,$E$7)</f>
        <v>0</v>
      </c>
      <c r="W430" s="6">
        <f t="shared" si="126"/>
        <v>0</v>
      </c>
      <c r="X430" s="6">
        <f t="shared" si="127"/>
        <v>0</v>
      </c>
      <c r="Y430" s="81">
        <f>テーブル501[[#This Row],[レート]]*テーブル501[[#This Row],[取引単位]]</f>
        <v>0</v>
      </c>
      <c r="Z430" s="6">
        <f t="shared" si="128"/>
        <v>0</v>
      </c>
      <c r="AB430" s="5">
        <f t="shared" si="142"/>
        <v>0</v>
      </c>
      <c r="AC430" s="3">
        <f>IF(テーブル502[[#This Row],[レート]]=0,0,$F$7)</f>
        <v>0</v>
      </c>
      <c r="AD430" s="6">
        <f t="shared" si="134"/>
        <v>0</v>
      </c>
      <c r="AE430" s="6">
        <f t="shared" si="135"/>
        <v>0</v>
      </c>
      <c r="AF430" s="81">
        <f>テーブル502[[#This Row],[レート]]*テーブル502[[#This Row],[取引単位]]</f>
        <v>0</v>
      </c>
      <c r="AG430" s="6">
        <f t="shared" si="129"/>
        <v>0</v>
      </c>
      <c r="AI430" s="5">
        <f t="shared" si="143"/>
        <v>0</v>
      </c>
      <c r="AJ430" s="3">
        <f>IF(テーブル503[[#This Row],[レート]]=0,0,$G$7)</f>
        <v>0</v>
      </c>
      <c r="AK430" s="6">
        <f t="shared" si="136"/>
        <v>0</v>
      </c>
      <c r="AL430" s="6">
        <f t="shared" si="137"/>
        <v>0</v>
      </c>
      <c r="AM430" s="81">
        <f>テーブル503[[#This Row],[レート]]*テーブル503[[#This Row],[取引単位]]</f>
        <v>0</v>
      </c>
      <c r="AN430" s="6">
        <f t="shared" si="130"/>
        <v>0</v>
      </c>
      <c r="AP430" s="5">
        <f t="shared" si="144"/>
        <v>0</v>
      </c>
      <c r="AQ430" s="3">
        <f>IF(テーブル504[[#This Row],[レート]]=0,0,$H$7)</f>
        <v>0</v>
      </c>
      <c r="AR430" s="6">
        <f t="shared" si="138"/>
        <v>0</v>
      </c>
      <c r="AS430" s="6">
        <f t="shared" si="139"/>
        <v>0</v>
      </c>
      <c r="AT430" s="81">
        <f>テーブル504[[#This Row],[レート]]*テーブル504[[#This Row],[取引単位]]</f>
        <v>0</v>
      </c>
      <c r="AU430" s="6">
        <f t="shared" si="131"/>
        <v>0</v>
      </c>
      <c r="AW430" s="5">
        <f t="shared" si="145"/>
        <v>0</v>
      </c>
      <c r="AX430" s="3">
        <f>IF(テーブル505[[#This Row],[レート]]=0,0,$I$7)</f>
        <v>0</v>
      </c>
      <c r="AY430" s="6">
        <f t="shared" si="140"/>
        <v>0</v>
      </c>
      <c r="AZ430" s="6">
        <f t="shared" si="141"/>
        <v>0</v>
      </c>
      <c r="BA430" s="81">
        <f>テーブル505[[#This Row],[レート]]*テーブル505[[#This Row],[取引単位]]</f>
        <v>0</v>
      </c>
      <c r="BB430" s="6">
        <f t="shared" si="132"/>
        <v>0</v>
      </c>
    </row>
    <row r="431" spans="21:54" x14ac:dyDescent="0.3">
      <c r="U431" s="5">
        <f t="shared" si="133"/>
        <v>0</v>
      </c>
      <c r="V431" s="3">
        <f>IF(テーブル501[[#This Row],[レート]]=0,0,$E$7)</f>
        <v>0</v>
      </c>
      <c r="W431" s="6">
        <f t="shared" si="126"/>
        <v>0</v>
      </c>
      <c r="X431" s="6">
        <f t="shared" si="127"/>
        <v>0</v>
      </c>
      <c r="Y431" s="81">
        <f>テーブル501[[#This Row],[レート]]*テーブル501[[#This Row],[取引単位]]</f>
        <v>0</v>
      </c>
      <c r="Z431" s="6">
        <f t="shared" si="128"/>
        <v>0</v>
      </c>
      <c r="AB431" s="5">
        <f t="shared" si="142"/>
        <v>0</v>
      </c>
      <c r="AC431" s="3">
        <f>IF(テーブル502[[#This Row],[レート]]=0,0,$F$7)</f>
        <v>0</v>
      </c>
      <c r="AD431" s="6">
        <f t="shared" si="134"/>
        <v>0</v>
      </c>
      <c r="AE431" s="6">
        <f t="shared" si="135"/>
        <v>0</v>
      </c>
      <c r="AF431" s="81">
        <f>テーブル502[[#This Row],[レート]]*テーブル502[[#This Row],[取引単位]]</f>
        <v>0</v>
      </c>
      <c r="AG431" s="6">
        <f t="shared" si="129"/>
        <v>0</v>
      </c>
      <c r="AI431" s="5">
        <f t="shared" si="143"/>
        <v>0</v>
      </c>
      <c r="AJ431" s="3">
        <f>IF(テーブル503[[#This Row],[レート]]=0,0,$G$7)</f>
        <v>0</v>
      </c>
      <c r="AK431" s="6">
        <f t="shared" si="136"/>
        <v>0</v>
      </c>
      <c r="AL431" s="6">
        <f t="shared" si="137"/>
        <v>0</v>
      </c>
      <c r="AM431" s="81">
        <f>テーブル503[[#This Row],[レート]]*テーブル503[[#This Row],[取引単位]]</f>
        <v>0</v>
      </c>
      <c r="AN431" s="6">
        <f t="shared" si="130"/>
        <v>0</v>
      </c>
      <c r="AP431" s="5">
        <f t="shared" si="144"/>
        <v>0</v>
      </c>
      <c r="AQ431" s="3">
        <f>IF(テーブル504[[#This Row],[レート]]=0,0,$H$7)</f>
        <v>0</v>
      </c>
      <c r="AR431" s="6">
        <f t="shared" si="138"/>
        <v>0</v>
      </c>
      <c r="AS431" s="6">
        <f t="shared" si="139"/>
        <v>0</v>
      </c>
      <c r="AT431" s="81">
        <f>テーブル504[[#This Row],[レート]]*テーブル504[[#This Row],[取引単位]]</f>
        <v>0</v>
      </c>
      <c r="AU431" s="6">
        <f t="shared" si="131"/>
        <v>0</v>
      </c>
      <c r="AW431" s="5">
        <f t="shared" si="145"/>
        <v>0</v>
      </c>
      <c r="AX431" s="3">
        <f>IF(テーブル505[[#This Row],[レート]]=0,0,$I$7)</f>
        <v>0</v>
      </c>
      <c r="AY431" s="6">
        <f t="shared" si="140"/>
        <v>0</v>
      </c>
      <c r="AZ431" s="6">
        <f t="shared" si="141"/>
        <v>0</v>
      </c>
      <c r="BA431" s="81">
        <f>テーブル505[[#This Row],[レート]]*テーブル505[[#This Row],[取引単位]]</f>
        <v>0</v>
      </c>
      <c r="BB431" s="6">
        <f t="shared" si="132"/>
        <v>0</v>
      </c>
    </row>
    <row r="432" spans="21:54" x14ac:dyDescent="0.3">
      <c r="U432" s="5">
        <f t="shared" si="133"/>
        <v>0</v>
      </c>
      <c r="V432" s="3">
        <f>IF(テーブル501[[#This Row],[レート]]=0,0,$E$7)</f>
        <v>0</v>
      </c>
      <c r="W432" s="6">
        <f t="shared" si="126"/>
        <v>0</v>
      </c>
      <c r="X432" s="6">
        <f t="shared" si="127"/>
        <v>0</v>
      </c>
      <c r="Y432" s="81">
        <f>テーブル501[[#This Row],[レート]]*テーブル501[[#This Row],[取引単位]]</f>
        <v>0</v>
      </c>
      <c r="Z432" s="6">
        <f t="shared" si="128"/>
        <v>0</v>
      </c>
      <c r="AB432" s="5">
        <f t="shared" si="142"/>
        <v>0</v>
      </c>
      <c r="AC432" s="3">
        <f>IF(テーブル502[[#This Row],[レート]]=0,0,$F$7)</f>
        <v>0</v>
      </c>
      <c r="AD432" s="6">
        <f t="shared" si="134"/>
        <v>0</v>
      </c>
      <c r="AE432" s="6">
        <f t="shared" si="135"/>
        <v>0</v>
      </c>
      <c r="AF432" s="81">
        <f>テーブル502[[#This Row],[レート]]*テーブル502[[#This Row],[取引単位]]</f>
        <v>0</v>
      </c>
      <c r="AG432" s="6">
        <f t="shared" si="129"/>
        <v>0</v>
      </c>
      <c r="AI432" s="5">
        <f t="shared" si="143"/>
        <v>0</v>
      </c>
      <c r="AJ432" s="3">
        <f>IF(テーブル503[[#This Row],[レート]]=0,0,$G$7)</f>
        <v>0</v>
      </c>
      <c r="AK432" s="6">
        <f t="shared" si="136"/>
        <v>0</v>
      </c>
      <c r="AL432" s="6">
        <f t="shared" si="137"/>
        <v>0</v>
      </c>
      <c r="AM432" s="81">
        <f>テーブル503[[#This Row],[レート]]*テーブル503[[#This Row],[取引単位]]</f>
        <v>0</v>
      </c>
      <c r="AN432" s="6">
        <f t="shared" si="130"/>
        <v>0</v>
      </c>
      <c r="AP432" s="5">
        <f t="shared" si="144"/>
        <v>0</v>
      </c>
      <c r="AQ432" s="3">
        <f>IF(テーブル504[[#This Row],[レート]]=0,0,$H$7)</f>
        <v>0</v>
      </c>
      <c r="AR432" s="6">
        <f t="shared" si="138"/>
        <v>0</v>
      </c>
      <c r="AS432" s="6">
        <f t="shared" si="139"/>
        <v>0</v>
      </c>
      <c r="AT432" s="81">
        <f>テーブル504[[#This Row],[レート]]*テーブル504[[#This Row],[取引単位]]</f>
        <v>0</v>
      </c>
      <c r="AU432" s="6">
        <f t="shared" si="131"/>
        <v>0</v>
      </c>
      <c r="AW432" s="5">
        <f t="shared" si="145"/>
        <v>0</v>
      </c>
      <c r="AX432" s="3">
        <f>IF(テーブル505[[#This Row],[レート]]=0,0,$I$7)</f>
        <v>0</v>
      </c>
      <c r="AY432" s="6">
        <f t="shared" si="140"/>
        <v>0</v>
      </c>
      <c r="AZ432" s="6">
        <f t="shared" si="141"/>
        <v>0</v>
      </c>
      <c r="BA432" s="81">
        <f>テーブル505[[#This Row],[レート]]*テーブル505[[#This Row],[取引単位]]</f>
        <v>0</v>
      </c>
      <c r="BB432" s="6">
        <f t="shared" si="132"/>
        <v>0</v>
      </c>
    </row>
    <row r="433" spans="21:54" x14ac:dyDescent="0.3">
      <c r="U433" s="5">
        <f t="shared" si="133"/>
        <v>0</v>
      </c>
      <c r="V433" s="3">
        <f>IF(テーブル501[[#This Row],[レート]]=0,0,$E$7)</f>
        <v>0</v>
      </c>
      <c r="W433" s="6">
        <f t="shared" si="126"/>
        <v>0</v>
      </c>
      <c r="X433" s="6">
        <f t="shared" si="127"/>
        <v>0</v>
      </c>
      <c r="Y433" s="81">
        <f>テーブル501[[#This Row],[レート]]*テーブル501[[#This Row],[取引単位]]</f>
        <v>0</v>
      </c>
      <c r="Z433" s="6">
        <f t="shared" si="128"/>
        <v>0</v>
      </c>
      <c r="AB433" s="5">
        <f t="shared" si="142"/>
        <v>0</v>
      </c>
      <c r="AC433" s="3">
        <f>IF(テーブル502[[#This Row],[レート]]=0,0,$F$7)</f>
        <v>0</v>
      </c>
      <c r="AD433" s="6">
        <f t="shared" si="134"/>
        <v>0</v>
      </c>
      <c r="AE433" s="6">
        <f t="shared" si="135"/>
        <v>0</v>
      </c>
      <c r="AF433" s="81">
        <f>テーブル502[[#This Row],[レート]]*テーブル502[[#This Row],[取引単位]]</f>
        <v>0</v>
      </c>
      <c r="AG433" s="6">
        <f t="shared" si="129"/>
        <v>0</v>
      </c>
      <c r="AI433" s="5">
        <f t="shared" si="143"/>
        <v>0</v>
      </c>
      <c r="AJ433" s="3">
        <f>IF(テーブル503[[#This Row],[レート]]=0,0,$G$7)</f>
        <v>0</v>
      </c>
      <c r="AK433" s="6">
        <f t="shared" si="136"/>
        <v>0</v>
      </c>
      <c r="AL433" s="6">
        <f t="shared" si="137"/>
        <v>0</v>
      </c>
      <c r="AM433" s="81">
        <f>テーブル503[[#This Row],[レート]]*テーブル503[[#This Row],[取引単位]]</f>
        <v>0</v>
      </c>
      <c r="AN433" s="6">
        <f t="shared" si="130"/>
        <v>0</v>
      </c>
      <c r="AP433" s="5">
        <f t="shared" si="144"/>
        <v>0</v>
      </c>
      <c r="AQ433" s="3">
        <f>IF(テーブル504[[#This Row],[レート]]=0,0,$H$7)</f>
        <v>0</v>
      </c>
      <c r="AR433" s="6">
        <f t="shared" si="138"/>
        <v>0</v>
      </c>
      <c r="AS433" s="6">
        <f t="shared" si="139"/>
        <v>0</v>
      </c>
      <c r="AT433" s="81">
        <f>テーブル504[[#This Row],[レート]]*テーブル504[[#This Row],[取引単位]]</f>
        <v>0</v>
      </c>
      <c r="AU433" s="6">
        <f t="shared" si="131"/>
        <v>0</v>
      </c>
      <c r="AW433" s="5">
        <f t="shared" si="145"/>
        <v>0</v>
      </c>
      <c r="AX433" s="3">
        <f>IF(テーブル505[[#This Row],[レート]]=0,0,$I$7)</f>
        <v>0</v>
      </c>
      <c r="AY433" s="6">
        <f t="shared" si="140"/>
        <v>0</v>
      </c>
      <c r="AZ433" s="6">
        <f t="shared" si="141"/>
        <v>0</v>
      </c>
      <c r="BA433" s="81">
        <f>テーブル505[[#This Row],[レート]]*テーブル505[[#This Row],[取引単位]]</f>
        <v>0</v>
      </c>
      <c r="BB433" s="6">
        <f t="shared" si="132"/>
        <v>0</v>
      </c>
    </row>
    <row r="434" spans="21:54" x14ac:dyDescent="0.3">
      <c r="U434" s="5">
        <f t="shared" si="133"/>
        <v>0</v>
      </c>
      <c r="V434" s="3">
        <f>IF(テーブル501[[#This Row],[レート]]=0,0,$E$7)</f>
        <v>0</v>
      </c>
      <c r="W434" s="6">
        <f t="shared" si="126"/>
        <v>0</v>
      </c>
      <c r="X434" s="6">
        <f t="shared" si="127"/>
        <v>0</v>
      </c>
      <c r="Y434" s="81">
        <f>テーブル501[[#This Row],[レート]]*テーブル501[[#This Row],[取引単位]]</f>
        <v>0</v>
      </c>
      <c r="Z434" s="6">
        <f t="shared" si="128"/>
        <v>0</v>
      </c>
      <c r="AB434" s="5">
        <f t="shared" si="142"/>
        <v>0</v>
      </c>
      <c r="AC434" s="3">
        <f>IF(テーブル502[[#This Row],[レート]]=0,0,$F$7)</f>
        <v>0</v>
      </c>
      <c r="AD434" s="6">
        <f t="shared" si="134"/>
        <v>0</v>
      </c>
      <c r="AE434" s="6">
        <f t="shared" si="135"/>
        <v>0</v>
      </c>
      <c r="AF434" s="81">
        <f>テーブル502[[#This Row],[レート]]*テーブル502[[#This Row],[取引単位]]</f>
        <v>0</v>
      </c>
      <c r="AG434" s="6">
        <f t="shared" si="129"/>
        <v>0</v>
      </c>
      <c r="AI434" s="5">
        <f t="shared" si="143"/>
        <v>0</v>
      </c>
      <c r="AJ434" s="3">
        <f>IF(テーブル503[[#This Row],[レート]]=0,0,$G$7)</f>
        <v>0</v>
      </c>
      <c r="AK434" s="6">
        <f t="shared" si="136"/>
        <v>0</v>
      </c>
      <c r="AL434" s="6">
        <f t="shared" si="137"/>
        <v>0</v>
      </c>
      <c r="AM434" s="81">
        <f>テーブル503[[#This Row],[レート]]*テーブル503[[#This Row],[取引単位]]</f>
        <v>0</v>
      </c>
      <c r="AN434" s="6">
        <f t="shared" si="130"/>
        <v>0</v>
      </c>
      <c r="AP434" s="5">
        <f t="shared" si="144"/>
        <v>0</v>
      </c>
      <c r="AQ434" s="3">
        <f>IF(テーブル504[[#This Row],[レート]]=0,0,$H$7)</f>
        <v>0</v>
      </c>
      <c r="AR434" s="6">
        <f t="shared" si="138"/>
        <v>0</v>
      </c>
      <c r="AS434" s="6">
        <f t="shared" si="139"/>
        <v>0</v>
      </c>
      <c r="AT434" s="81">
        <f>テーブル504[[#This Row],[レート]]*テーブル504[[#This Row],[取引単位]]</f>
        <v>0</v>
      </c>
      <c r="AU434" s="6">
        <f t="shared" si="131"/>
        <v>0</v>
      </c>
      <c r="AW434" s="5">
        <f t="shared" si="145"/>
        <v>0</v>
      </c>
      <c r="AX434" s="3">
        <f>IF(テーブル505[[#This Row],[レート]]=0,0,$I$7)</f>
        <v>0</v>
      </c>
      <c r="AY434" s="6">
        <f t="shared" si="140"/>
        <v>0</v>
      </c>
      <c r="AZ434" s="6">
        <f t="shared" si="141"/>
        <v>0</v>
      </c>
      <c r="BA434" s="81">
        <f>テーブル505[[#This Row],[レート]]*テーブル505[[#This Row],[取引単位]]</f>
        <v>0</v>
      </c>
      <c r="BB434" s="6">
        <f t="shared" si="132"/>
        <v>0</v>
      </c>
    </row>
    <row r="435" spans="21:54" x14ac:dyDescent="0.3">
      <c r="U435" s="5">
        <f t="shared" si="133"/>
        <v>0</v>
      </c>
      <c r="V435" s="3">
        <f>IF(テーブル501[[#This Row],[レート]]=0,0,$E$7)</f>
        <v>0</v>
      </c>
      <c r="W435" s="6">
        <f t="shared" si="126"/>
        <v>0</v>
      </c>
      <c r="X435" s="6">
        <f t="shared" si="127"/>
        <v>0</v>
      </c>
      <c r="Y435" s="81">
        <f>テーブル501[[#This Row],[レート]]*テーブル501[[#This Row],[取引単位]]</f>
        <v>0</v>
      </c>
      <c r="Z435" s="6">
        <f t="shared" si="128"/>
        <v>0</v>
      </c>
      <c r="AB435" s="5">
        <f t="shared" si="142"/>
        <v>0</v>
      </c>
      <c r="AC435" s="3">
        <f>IF(テーブル502[[#This Row],[レート]]=0,0,$F$7)</f>
        <v>0</v>
      </c>
      <c r="AD435" s="6">
        <f t="shared" si="134"/>
        <v>0</v>
      </c>
      <c r="AE435" s="6">
        <f t="shared" si="135"/>
        <v>0</v>
      </c>
      <c r="AF435" s="81">
        <f>テーブル502[[#This Row],[レート]]*テーブル502[[#This Row],[取引単位]]</f>
        <v>0</v>
      </c>
      <c r="AG435" s="6">
        <f t="shared" si="129"/>
        <v>0</v>
      </c>
      <c r="AI435" s="5">
        <f t="shared" si="143"/>
        <v>0</v>
      </c>
      <c r="AJ435" s="3">
        <f>IF(テーブル503[[#This Row],[レート]]=0,0,$G$7)</f>
        <v>0</v>
      </c>
      <c r="AK435" s="6">
        <f t="shared" si="136"/>
        <v>0</v>
      </c>
      <c r="AL435" s="6">
        <f t="shared" si="137"/>
        <v>0</v>
      </c>
      <c r="AM435" s="81">
        <f>テーブル503[[#This Row],[レート]]*テーブル503[[#This Row],[取引単位]]</f>
        <v>0</v>
      </c>
      <c r="AN435" s="6">
        <f t="shared" si="130"/>
        <v>0</v>
      </c>
      <c r="AP435" s="5">
        <f t="shared" si="144"/>
        <v>0</v>
      </c>
      <c r="AQ435" s="3">
        <f>IF(テーブル504[[#This Row],[レート]]=0,0,$H$7)</f>
        <v>0</v>
      </c>
      <c r="AR435" s="6">
        <f t="shared" si="138"/>
        <v>0</v>
      </c>
      <c r="AS435" s="6">
        <f t="shared" si="139"/>
        <v>0</v>
      </c>
      <c r="AT435" s="81">
        <f>テーブル504[[#This Row],[レート]]*テーブル504[[#This Row],[取引単位]]</f>
        <v>0</v>
      </c>
      <c r="AU435" s="6">
        <f t="shared" si="131"/>
        <v>0</v>
      </c>
      <c r="AW435" s="5">
        <f t="shared" si="145"/>
        <v>0</v>
      </c>
      <c r="AX435" s="3">
        <f>IF(テーブル505[[#This Row],[レート]]=0,0,$I$7)</f>
        <v>0</v>
      </c>
      <c r="AY435" s="6">
        <f t="shared" si="140"/>
        <v>0</v>
      </c>
      <c r="AZ435" s="6">
        <f t="shared" si="141"/>
        <v>0</v>
      </c>
      <c r="BA435" s="81">
        <f>テーブル505[[#This Row],[レート]]*テーブル505[[#This Row],[取引単位]]</f>
        <v>0</v>
      </c>
      <c r="BB435" s="6">
        <f t="shared" si="132"/>
        <v>0</v>
      </c>
    </row>
    <row r="436" spans="21:54" x14ac:dyDescent="0.3">
      <c r="U436" s="5">
        <f t="shared" si="133"/>
        <v>0</v>
      </c>
      <c r="V436" s="3">
        <f>IF(テーブル501[[#This Row],[レート]]=0,0,$E$7)</f>
        <v>0</v>
      </c>
      <c r="W436" s="6">
        <f t="shared" si="126"/>
        <v>0</v>
      </c>
      <c r="X436" s="6">
        <f t="shared" si="127"/>
        <v>0</v>
      </c>
      <c r="Y436" s="81">
        <f>テーブル501[[#This Row],[レート]]*テーブル501[[#This Row],[取引単位]]</f>
        <v>0</v>
      </c>
      <c r="Z436" s="6">
        <f t="shared" si="128"/>
        <v>0</v>
      </c>
      <c r="AB436" s="5">
        <f t="shared" si="142"/>
        <v>0</v>
      </c>
      <c r="AC436" s="3">
        <f>IF(テーブル502[[#This Row],[レート]]=0,0,$F$7)</f>
        <v>0</v>
      </c>
      <c r="AD436" s="6">
        <f t="shared" si="134"/>
        <v>0</v>
      </c>
      <c r="AE436" s="6">
        <f t="shared" si="135"/>
        <v>0</v>
      </c>
      <c r="AF436" s="81">
        <f>テーブル502[[#This Row],[レート]]*テーブル502[[#This Row],[取引単位]]</f>
        <v>0</v>
      </c>
      <c r="AG436" s="6">
        <f t="shared" si="129"/>
        <v>0</v>
      </c>
      <c r="AI436" s="5">
        <f t="shared" si="143"/>
        <v>0</v>
      </c>
      <c r="AJ436" s="3">
        <f>IF(テーブル503[[#This Row],[レート]]=0,0,$G$7)</f>
        <v>0</v>
      </c>
      <c r="AK436" s="6">
        <f t="shared" si="136"/>
        <v>0</v>
      </c>
      <c r="AL436" s="6">
        <f t="shared" si="137"/>
        <v>0</v>
      </c>
      <c r="AM436" s="81">
        <f>テーブル503[[#This Row],[レート]]*テーブル503[[#This Row],[取引単位]]</f>
        <v>0</v>
      </c>
      <c r="AN436" s="6">
        <f t="shared" si="130"/>
        <v>0</v>
      </c>
      <c r="AP436" s="5">
        <f t="shared" si="144"/>
        <v>0</v>
      </c>
      <c r="AQ436" s="3">
        <f>IF(テーブル504[[#This Row],[レート]]=0,0,$H$7)</f>
        <v>0</v>
      </c>
      <c r="AR436" s="6">
        <f t="shared" si="138"/>
        <v>0</v>
      </c>
      <c r="AS436" s="6">
        <f t="shared" si="139"/>
        <v>0</v>
      </c>
      <c r="AT436" s="81">
        <f>テーブル504[[#This Row],[レート]]*テーブル504[[#This Row],[取引単位]]</f>
        <v>0</v>
      </c>
      <c r="AU436" s="6">
        <f t="shared" si="131"/>
        <v>0</v>
      </c>
      <c r="AW436" s="5">
        <f t="shared" si="145"/>
        <v>0</v>
      </c>
      <c r="AX436" s="3">
        <f>IF(テーブル505[[#This Row],[レート]]=0,0,$I$7)</f>
        <v>0</v>
      </c>
      <c r="AY436" s="6">
        <f t="shared" si="140"/>
        <v>0</v>
      </c>
      <c r="AZ436" s="6">
        <f t="shared" si="141"/>
        <v>0</v>
      </c>
      <c r="BA436" s="81">
        <f>テーブル505[[#This Row],[レート]]*テーブル505[[#This Row],[取引単位]]</f>
        <v>0</v>
      </c>
      <c r="BB436" s="6">
        <f t="shared" si="132"/>
        <v>0</v>
      </c>
    </row>
    <row r="437" spans="21:54" x14ac:dyDescent="0.3">
      <c r="U437" s="5">
        <f t="shared" si="133"/>
        <v>0</v>
      </c>
      <c r="V437" s="3">
        <f>IF(テーブル501[[#This Row],[レート]]=0,0,$E$7)</f>
        <v>0</v>
      </c>
      <c r="W437" s="6">
        <f t="shared" si="126"/>
        <v>0</v>
      </c>
      <c r="X437" s="6">
        <f t="shared" si="127"/>
        <v>0</v>
      </c>
      <c r="Y437" s="81">
        <f>テーブル501[[#This Row],[レート]]*テーブル501[[#This Row],[取引単位]]</f>
        <v>0</v>
      </c>
      <c r="Z437" s="6">
        <f t="shared" si="128"/>
        <v>0</v>
      </c>
      <c r="AB437" s="5">
        <f t="shared" si="142"/>
        <v>0</v>
      </c>
      <c r="AC437" s="3">
        <f>IF(テーブル502[[#This Row],[レート]]=0,0,$F$7)</f>
        <v>0</v>
      </c>
      <c r="AD437" s="6">
        <f t="shared" si="134"/>
        <v>0</v>
      </c>
      <c r="AE437" s="6">
        <f t="shared" si="135"/>
        <v>0</v>
      </c>
      <c r="AF437" s="81">
        <f>テーブル502[[#This Row],[レート]]*テーブル502[[#This Row],[取引単位]]</f>
        <v>0</v>
      </c>
      <c r="AG437" s="6">
        <f t="shared" si="129"/>
        <v>0</v>
      </c>
      <c r="AI437" s="5">
        <f t="shared" si="143"/>
        <v>0</v>
      </c>
      <c r="AJ437" s="3">
        <f>IF(テーブル503[[#This Row],[レート]]=0,0,$G$7)</f>
        <v>0</v>
      </c>
      <c r="AK437" s="6">
        <f t="shared" si="136"/>
        <v>0</v>
      </c>
      <c r="AL437" s="6">
        <f t="shared" si="137"/>
        <v>0</v>
      </c>
      <c r="AM437" s="81">
        <f>テーブル503[[#This Row],[レート]]*テーブル503[[#This Row],[取引単位]]</f>
        <v>0</v>
      </c>
      <c r="AN437" s="6">
        <f t="shared" si="130"/>
        <v>0</v>
      </c>
      <c r="AP437" s="5">
        <f t="shared" si="144"/>
        <v>0</v>
      </c>
      <c r="AQ437" s="3">
        <f>IF(テーブル504[[#This Row],[レート]]=0,0,$H$7)</f>
        <v>0</v>
      </c>
      <c r="AR437" s="6">
        <f t="shared" si="138"/>
        <v>0</v>
      </c>
      <c r="AS437" s="6">
        <f t="shared" si="139"/>
        <v>0</v>
      </c>
      <c r="AT437" s="81">
        <f>テーブル504[[#This Row],[レート]]*テーブル504[[#This Row],[取引単位]]</f>
        <v>0</v>
      </c>
      <c r="AU437" s="6">
        <f t="shared" si="131"/>
        <v>0</v>
      </c>
      <c r="AW437" s="5">
        <f t="shared" si="145"/>
        <v>0</v>
      </c>
      <c r="AX437" s="3">
        <f>IF(テーブル505[[#This Row],[レート]]=0,0,$I$7)</f>
        <v>0</v>
      </c>
      <c r="AY437" s="6">
        <f t="shared" si="140"/>
        <v>0</v>
      </c>
      <c r="AZ437" s="6">
        <f t="shared" si="141"/>
        <v>0</v>
      </c>
      <c r="BA437" s="81">
        <f>テーブル505[[#This Row],[レート]]*テーブル505[[#This Row],[取引単位]]</f>
        <v>0</v>
      </c>
      <c r="BB437" s="6">
        <f t="shared" si="132"/>
        <v>0</v>
      </c>
    </row>
    <row r="438" spans="21:54" x14ac:dyDescent="0.3">
      <c r="U438" s="5">
        <f t="shared" si="133"/>
        <v>0</v>
      </c>
      <c r="V438" s="3">
        <f>IF(テーブル501[[#This Row],[レート]]=0,0,$E$7)</f>
        <v>0</v>
      </c>
      <c r="W438" s="6">
        <f t="shared" si="126"/>
        <v>0</v>
      </c>
      <c r="X438" s="6">
        <f t="shared" si="127"/>
        <v>0</v>
      </c>
      <c r="Y438" s="81">
        <f>テーブル501[[#This Row],[レート]]*テーブル501[[#This Row],[取引単位]]</f>
        <v>0</v>
      </c>
      <c r="Z438" s="6">
        <f t="shared" si="128"/>
        <v>0</v>
      </c>
      <c r="AB438" s="5">
        <f t="shared" si="142"/>
        <v>0</v>
      </c>
      <c r="AC438" s="3">
        <f>IF(テーブル502[[#This Row],[レート]]=0,0,$F$7)</f>
        <v>0</v>
      </c>
      <c r="AD438" s="6">
        <f t="shared" si="134"/>
        <v>0</v>
      </c>
      <c r="AE438" s="6">
        <f t="shared" si="135"/>
        <v>0</v>
      </c>
      <c r="AF438" s="81">
        <f>テーブル502[[#This Row],[レート]]*テーブル502[[#This Row],[取引単位]]</f>
        <v>0</v>
      </c>
      <c r="AG438" s="6">
        <f t="shared" si="129"/>
        <v>0</v>
      </c>
      <c r="AI438" s="5">
        <f t="shared" si="143"/>
        <v>0</v>
      </c>
      <c r="AJ438" s="3">
        <f>IF(テーブル503[[#This Row],[レート]]=0,0,$G$7)</f>
        <v>0</v>
      </c>
      <c r="AK438" s="6">
        <f t="shared" si="136"/>
        <v>0</v>
      </c>
      <c r="AL438" s="6">
        <f t="shared" si="137"/>
        <v>0</v>
      </c>
      <c r="AM438" s="81">
        <f>テーブル503[[#This Row],[レート]]*テーブル503[[#This Row],[取引単位]]</f>
        <v>0</v>
      </c>
      <c r="AN438" s="6">
        <f t="shared" si="130"/>
        <v>0</v>
      </c>
      <c r="AP438" s="5">
        <f t="shared" si="144"/>
        <v>0</v>
      </c>
      <c r="AQ438" s="3">
        <f>IF(テーブル504[[#This Row],[レート]]=0,0,$H$7)</f>
        <v>0</v>
      </c>
      <c r="AR438" s="6">
        <f t="shared" si="138"/>
        <v>0</v>
      </c>
      <c r="AS438" s="6">
        <f t="shared" si="139"/>
        <v>0</v>
      </c>
      <c r="AT438" s="81">
        <f>テーブル504[[#This Row],[レート]]*テーブル504[[#This Row],[取引単位]]</f>
        <v>0</v>
      </c>
      <c r="AU438" s="6">
        <f t="shared" si="131"/>
        <v>0</v>
      </c>
      <c r="AW438" s="5">
        <f t="shared" si="145"/>
        <v>0</v>
      </c>
      <c r="AX438" s="3">
        <f>IF(テーブル505[[#This Row],[レート]]=0,0,$I$7)</f>
        <v>0</v>
      </c>
      <c r="AY438" s="6">
        <f t="shared" si="140"/>
        <v>0</v>
      </c>
      <c r="AZ438" s="6">
        <f t="shared" si="141"/>
        <v>0</v>
      </c>
      <c r="BA438" s="81">
        <f>テーブル505[[#This Row],[レート]]*テーブル505[[#This Row],[取引単位]]</f>
        <v>0</v>
      </c>
      <c r="BB438" s="6">
        <f t="shared" si="132"/>
        <v>0</v>
      </c>
    </row>
    <row r="439" spans="21:54" x14ac:dyDescent="0.3">
      <c r="U439" s="5">
        <f t="shared" si="133"/>
        <v>0</v>
      </c>
      <c r="V439" s="3">
        <f>IF(テーブル501[[#This Row],[レート]]=0,0,$E$7)</f>
        <v>0</v>
      </c>
      <c r="W439" s="6">
        <f t="shared" si="126"/>
        <v>0</v>
      </c>
      <c r="X439" s="6">
        <f t="shared" si="127"/>
        <v>0</v>
      </c>
      <c r="Y439" s="81">
        <f>テーブル501[[#This Row],[レート]]*テーブル501[[#This Row],[取引単位]]</f>
        <v>0</v>
      </c>
      <c r="Z439" s="6">
        <f t="shared" si="128"/>
        <v>0</v>
      </c>
      <c r="AB439" s="5">
        <f t="shared" si="142"/>
        <v>0</v>
      </c>
      <c r="AC439" s="3">
        <f>IF(テーブル502[[#This Row],[レート]]=0,0,$F$7)</f>
        <v>0</v>
      </c>
      <c r="AD439" s="6">
        <f t="shared" si="134"/>
        <v>0</v>
      </c>
      <c r="AE439" s="6">
        <f t="shared" si="135"/>
        <v>0</v>
      </c>
      <c r="AF439" s="81">
        <f>テーブル502[[#This Row],[レート]]*テーブル502[[#This Row],[取引単位]]</f>
        <v>0</v>
      </c>
      <c r="AG439" s="6">
        <f t="shared" si="129"/>
        <v>0</v>
      </c>
      <c r="AI439" s="5">
        <f t="shared" si="143"/>
        <v>0</v>
      </c>
      <c r="AJ439" s="3">
        <f>IF(テーブル503[[#This Row],[レート]]=0,0,$G$7)</f>
        <v>0</v>
      </c>
      <c r="AK439" s="6">
        <f t="shared" si="136"/>
        <v>0</v>
      </c>
      <c r="AL439" s="6">
        <f t="shared" si="137"/>
        <v>0</v>
      </c>
      <c r="AM439" s="81">
        <f>テーブル503[[#This Row],[レート]]*テーブル503[[#This Row],[取引単位]]</f>
        <v>0</v>
      </c>
      <c r="AN439" s="6">
        <f t="shared" si="130"/>
        <v>0</v>
      </c>
      <c r="AP439" s="5">
        <f t="shared" si="144"/>
        <v>0</v>
      </c>
      <c r="AQ439" s="3">
        <f>IF(テーブル504[[#This Row],[レート]]=0,0,$H$7)</f>
        <v>0</v>
      </c>
      <c r="AR439" s="6">
        <f t="shared" si="138"/>
        <v>0</v>
      </c>
      <c r="AS439" s="6">
        <f t="shared" si="139"/>
        <v>0</v>
      </c>
      <c r="AT439" s="81">
        <f>テーブル504[[#This Row],[レート]]*テーブル504[[#This Row],[取引単位]]</f>
        <v>0</v>
      </c>
      <c r="AU439" s="6">
        <f t="shared" si="131"/>
        <v>0</v>
      </c>
      <c r="AW439" s="5">
        <f t="shared" si="145"/>
        <v>0</v>
      </c>
      <c r="AX439" s="3">
        <f>IF(テーブル505[[#This Row],[レート]]=0,0,$I$7)</f>
        <v>0</v>
      </c>
      <c r="AY439" s="6">
        <f t="shared" si="140"/>
        <v>0</v>
      </c>
      <c r="AZ439" s="6">
        <f t="shared" si="141"/>
        <v>0</v>
      </c>
      <c r="BA439" s="81">
        <f>テーブル505[[#This Row],[レート]]*テーブル505[[#This Row],[取引単位]]</f>
        <v>0</v>
      </c>
      <c r="BB439" s="6">
        <f t="shared" si="132"/>
        <v>0</v>
      </c>
    </row>
    <row r="440" spans="21:54" x14ac:dyDescent="0.3">
      <c r="U440" s="5">
        <f t="shared" si="133"/>
        <v>0</v>
      </c>
      <c r="V440" s="3">
        <f>IF(テーブル501[[#This Row],[レート]]=0,0,$E$7)</f>
        <v>0</v>
      </c>
      <c r="W440" s="6">
        <f t="shared" si="126"/>
        <v>0</v>
      </c>
      <c r="X440" s="6">
        <f t="shared" si="127"/>
        <v>0</v>
      </c>
      <c r="Y440" s="81">
        <f>テーブル501[[#This Row],[レート]]*テーブル501[[#This Row],[取引単位]]</f>
        <v>0</v>
      </c>
      <c r="Z440" s="6">
        <f t="shared" si="128"/>
        <v>0</v>
      </c>
      <c r="AB440" s="5">
        <f t="shared" si="142"/>
        <v>0</v>
      </c>
      <c r="AC440" s="3">
        <f>IF(テーブル502[[#This Row],[レート]]=0,0,$F$7)</f>
        <v>0</v>
      </c>
      <c r="AD440" s="6">
        <f t="shared" si="134"/>
        <v>0</v>
      </c>
      <c r="AE440" s="6">
        <f t="shared" si="135"/>
        <v>0</v>
      </c>
      <c r="AF440" s="81">
        <f>テーブル502[[#This Row],[レート]]*テーブル502[[#This Row],[取引単位]]</f>
        <v>0</v>
      </c>
      <c r="AG440" s="6">
        <f t="shared" si="129"/>
        <v>0</v>
      </c>
      <c r="AI440" s="5">
        <f t="shared" si="143"/>
        <v>0</v>
      </c>
      <c r="AJ440" s="3">
        <f>IF(テーブル503[[#This Row],[レート]]=0,0,$G$7)</f>
        <v>0</v>
      </c>
      <c r="AK440" s="6">
        <f t="shared" si="136"/>
        <v>0</v>
      </c>
      <c r="AL440" s="6">
        <f t="shared" si="137"/>
        <v>0</v>
      </c>
      <c r="AM440" s="81">
        <f>テーブル503[[#This Row],[レート]]*テーブル503[[#This Row],[取引単位]]</f>
        <v>0</v>
      </c>
      <c r="AN440" s="6">
        <f t="shared" si="130"/>
        <v>0</v>
      </c>
      <c r="AP440" s="5">
        <f t="shared" si="144"/>
        <v>0</v>
      </c>
      <c r="AQ440" s="3">
        <f>IF(テーブル504[[#This Row],[レート]]=0,0,$H$7)</f>
        <v>0</v>
      </c>
      <c r="AR440" s="6">
        <f t="shared" si="138"/>
        <v>0</v>
      </c>
      <c r="AS440" s="6">
        <f t="shared" si="139"/>
        <v>0</v>
      </c>
      <c r="AT440" s="81">
        <f>テーブル504[[#This Row],[レート]]*テーブル504[[#This Row],[取引単位]]</f>
        <v>0</v>
      </c>
      <c r="AU440" s="6">
        <f t="shared" si="131"/>
        <v>0</v>
      </c>
      <c r="AW440" s="5">
        <f t="shared" si="145"/>
        <v>0</v>
      </c>
      <c r="AX440" s="3">
        <f>IF(テーブル505[[#This Row],[レート]]=0,0,$I$7)</f>
        <v>0</v>
      </c>
      <c r="AY440" s="6">
        <f t="shared" si="140"/>
        <v>0</v>
      </c>
      <c r="AZ440" s="6">
        <f t="shared" si="141"/>
        <v>0</v>
      </c>
      <c r="BA440" s="81">
        <f>テーブル505[[#This Row],[レート]]*テーブル505[[#This Row],[取引単位]]</f>
        <v>0</v>
      </c>
      <c r="BB440" s="6">
        <f t="shared" si="132"/>
        <v>0</v>
      </c>
    </row>
    <row r="441" spans="21:54" x14ac:dyDescent="0.3">
      <c r="U441" s="5">
        <f t="shared" si="133"/>
        <v>0</v>
      </c>
      <c r="V441" s="3">
        <f>IF(テーブル501[[#This Row],[レート]]=0,0,$E$7)</f>
        <v>0</v>
      </c>
      <c r="W441" s="6">
        <f t="shared" si="126"/>
        <v>0</v>
      </c>
      <c r="X441" s="6">
        <f t="shared" si="127"/>
        <v>0</v>
      </c>
      <c r="Y441" s="81">
        <f>テーブル501[[#This Row],[レート]]*テーブル501[[#This Row],[取引単位]]</f>
        <v>0</v>
      </c>
      <c r="Z441" s="6">
        <f t="shared" si="128"/>
        <v>0</v>
      </c>
      <c r="AB441" s="5">
        <f t="shared" si="142"/>
        <v>0</v>
      </c>
      <c r="AC441" s="3">
        <f>IF(テーブル502[[#This Row],[レート]]=0,0,$F$7)</f>
        <v>0</v>
      </c>
      <c r="AD441" s="6">
        <f t="shared" si="134"/>
        <v>0</v>
      </c>
      <c r="AE441" s="6">
        <f t="shared" si="135"/>
        <v>0</v>
      </c>
      <c r="AF441" s="81">
        <f>テーブル502[[#This Row],[レート]]*テーブル502[[#This Row],[取引単位]]</f>
        <v>0</v>
      </c>
      <c r="AG441" s="6">
        <f t="shared" si="129"/>
        <v>0</v>
      </c>
      <c r="AI441" s="5">
        <f t="shared" si="143"/>
        <v>0</v>
      </c>
      <c r="AJ441" s="3">
        <f>IF(テーブル503[[#This Row],[レート]]=0,0,$G$7)</f>
        <v>0</v>
      </c>
      <c r="AK441" s="6">
        <f t="shared" si="136"/>
        <v>0</v>
      </c>
      <c r="AL441" s="6">
        <f t="shared" si="137"/>
        <v>0</v>
      </c>
      <c r="AM441" s="81">
        <f>テーブル503[[#This Row],[レート]]*テーブル503[[#This Row],[取引単位]]</f>
        <v>0</v>
      </c>
      <c r="AN441" s="6">
        <f t="shared" si="130"/>
        <v>0</v>
      </c>
      <c r="AP441" s="5">
        <f t="shared" si="144"/>
        <v>0</v>
      </c>
      <c r="AQ441" s="3">
        <f>IF(テーブル504[[#This Row],[レート]]=0,0,$H$7)</f>
        <v>0</v>
      </c>
      <c r="AR441" s="6">
        <f t="shared" si="138"/>
        <v>0</v>
      </c>
      <c r="AS441" s="6">
        <f t="shared" si="139"/>
        <v>0</v>
      </c>
      <c r="AT441" s="81">
        <f>テーブル504[[#This Row],[レート]]*テーブル504[[#This Row],[取引単位]]</f>
        <v>0</v>
      </c>
      <c r="AU441" s="6">
        <f t="shared" si="131"/>
        <v>0</v>
      </c>
      <c r="AW441" s="5">
        <f t="shared" si="145"/>
        <v>0</v>
      </c>
      <c r="AX441" s="3">
        <f>IF(テーブル505[[#This Row],[レート]]=0,0,$I$7)</f>
        <v>0</v>
      </c>
      <c r="AY441" s="6">
        <f t="shared" si="140"/>
        <v>0</v>
      </c>
      <c r="AZ441" s="6">
        <f t="shared" si="141"/>
        <v>0</v>
      </c>
      <c r="BA441" s="81">
        <f>テーブル505[[#This Row],[レート]]*テーブル505[[#This Row],[取引単位]]</f>
        <v>0</v>
      </c>
      <c r="BB441" s="6">
        <f t="shared" si="132"/>
        <v>0</v>
      </c>
    </row>
    <row r="442" spans="21:54" x14ac:dyDescent="0.3">
      <c r="U442" s="5">
        <f t="shared" si="133"/>
        <v>0</v>
      </c>
      <c r="V442" s="3">
        <f>IF(テーブル501[[#This Row],[レート]]=0,0,$E$7)</f>
        <v>0</v>
      </c>
      <c r="W442" s="6">
        <f t="shared" si="126"/>
        <v>0</v>
      </c>
      <c r="X442" s="6">
        <f t="shared" si="127"/>
        <v>0</v>
      </c>
      <c r="Y442" s="81">
        <f>テーブル501[[#This Row],[レート]]*テーブル501[[#This Row],[取引単位]]</f>
        <v>0</v>
      </c>
      <c r="Z442" s="6">
        <f t="shared" si="128"/>
        <v>0</v>
      </c>
      <c r="AB442" s="5">
        <f t="shared" si="142"/>
        <v>0</v>
      </c>
      <c r="AC442" s="3">
        <f>IF(テーブル502[[#This Row],[レート]]=0,0,$F$7)</f>
        <v>0</v>
      </c>
      <c r="AD442" s="6">
        <f t="shared" si="134"/>
        <v>0</v>
      </c>
      <c r="AE442" s="6">
        <f t="shared" si="135"/>
        <v>0</v>
      </c>
      <c r="AF442" s="81">
        <f>テーブル502[[#This Row],[レート]]*テーブル502[[#This Row],[取引単位]]</f>
        <v>0</v>
      </c>
      <c r="AG442" s="6">
        <f t="shared" si="129"/>
        <v>0</v>
      </c>
      <c r="AI442" s="5">
        <f t="shared" si="143"/>
        <v>0</v>
      </c>
      <c r="AJ442" s="3">
        <f>IF(テーブル503[[#This Row],[レート]]=0,0,$G$7)</f>
        <v>0</v>
      </c>
      <c r="AK442" s="6">
        <f t="shared" si="136"/>
        <v>0</v>
      </c>
      <c r="AL442" s="6">
        <f t="shared" si="137"/>
        <v>0</v>
      </c>
      <c r="AM442" s="81">
        <f>テーブル503[[#This Row],[レート]]*テーブル503[[#This Row],[取引単位]]</f>
        <v>0</v>
      </c>
      <c r="AN442" s="6">
        <f t="shared" si="130"/>
        <v>0</v>
      </c>
      <c r="AP442" s="5">
        <f t="shared" si="144"/>
        <v>0</v>
      </c>
      <c r="AQ442" s="3">
        <f>IF(テーブル504[[#This Row],[レート]]=0,0,$H$7)</f>
        <v>0</v>
      </c>
      <c r="AR442" s="6">
        <f t="shared" si="138"/>
        <v>0</v>
      </c>
      <c r="AS442" s="6">
        <f t="shared" si="139"/>
        <v>0</v>
      </c>
      <c r="AT442" s="81">
        <f>テーブル504[[#This Row],[レート]]*テーブル504[[#This Row],[取引単位]]</f>
        <v>0</v>
      </c>
      <c r="AU442" s="6">
        <f t="shared" si="131"/>
        <v>0</v>
      </c>
      <c r="AW442" s="5">
        <f t="shared" si="145"/>
        <v>0</v>
      </c>
      <c r="AX442" s="3">
        <f>IF(テーブル505[[#This Row],[レート]]=0,0,$I$7)</f>
        <v>0</v>
      </c>
      <c r="AY442" s="6">
        <f t="shared" si="140"/>
        <v>0</v>
      </c>
      <c r="AZ442" s="6">
        <f t="shared" si="141"/>
        <v>0</v>
      </c>
      <c r="BA442" s="81">
        <f>テーブル505[[#This Row],[レート]]*テーブル505[[#This Row],[取引単位]]</f>
        <v>0</v>
      </c>
      <c r="BB442" s="6">
        <f t="shared" si="132"/>
        <v>0</v>
      </c>
    </row>
    <row r="443" spans="21:54" x14ac:dyDescent="0.3">
      <c r="U443" s="5">
        <f t="shared" si="133"/>
        <v>0</v>
      </c>
      <c r="V443" s="3">
        <f>IF(テーブル501[[#This Row],[レート]]=0,0,$E$7)</f>
        <v>0</v>
      </c>
      <c r="W443" s="6">
        <f t="shared" si="126"/>
        <v>0</v>
      </c>
      <c r="X443" s="6">
        <f t="shared" si="127"/>
        <v>0</v>
      </c>
      <c r="Y443" s="81">
        <f>テーブル501[[#This Row],[レート]]*テーブル501[[#This Row],[取引単位]]</f>
        <v>0</v>
      </c>
      <c r="Z443" s="6">
        <f t="shared" si="128"/>
        <v>0</v>
      </c>
      <c r="AB443" s="5">
        <f t="shared" si="142"/>
        <v>0</v>
      </c>
      <c r="AC443" s="3">
        <f>IF(テーブル502[[#This Row],[レート]]=0,0,$F$7)</f>
        <v>0</v>
      </c>
      <c r="AD443" s="6">
        <f t="shared" si="134"/>
        <v>0</v>
      </c>
      <c r="AE443" s="6">
        <f t="shared" si="135"/>
        <v>0</v>
      </c>
      <c r="AF443" s="81">
        <f>テーブル502[[#This Row],[レート]]*テーブル502[[#This Row],[取引単位]]</f>
        <v>0</v>
      </c>
      <c r="AG443" s="6">
        <f t="shared" si="129"/>
        <v>0</v>
      </c>
      <c r="AI443" s="5">
        <f t="shared" si="143"/>
        <v>0</v>
      </c>
      <c r="AJ443" s="3">
        <f>IF(テーブル503[[#This Row],[レート]]=0,0,$G$7)</f>
        <v>0</v>
      </c>
      <c r="AK443" s="6">
        <f t="shared" si="136"/>
        <v>0</v>
      </c>
      <c r="AL443" s="6">
        <f t="shared" si="137"/>
        <v>0</v>
      </c>
      <c r="AM443" s="81">
        <f>テーブル503[[#This Row],[レート]]*テーブル503[[#This Row],[取引単位]]</f>
        <v>0</v>
      </c>
      <c r="AN443" s="6">
        <f t="shared" si="130"/>
        <v>0</v>
      </c>
      <c r="AP443" s="5">
        <f t="shared" si="144"/>
        <v>0</v>
      </c>
      <c r="AQ443" s="3">
        <f>IF(テーブル504[[#This Row],[レート]]=0,0,$H$7)</f>
        <v>0</v>
      </c>
      <c r="AR443" s="6">
        <f t="shared" si="138"/>
        <v>0</v>
      </c>
      <c r="AS443" s="6">
        <f t="shared" si="139"/>
        <v>0</v>
      </c>
      <c r="AT443" s="81">
        <f>テーブル504[[#This Row],[レート]]*テーブル504[[#This Row],[取引単位]]</f>
        <v>0</v>
      </c>
      <c r="AU443" s="6">
        <f t="shared" si="131"/>
        <v>0</v>
      </c>
      <c r="AW443" s="5">
        <f t="shared" si="145"/>
        <v>0</v>
      </c>
      <c r="AX443" s="3">
        <f>IF(テーブル505[[#This Row],[レート]]=0,0,$I$7)</f>
        <v>0</v>
      </c>
      <c r="AY443" s="6">
        <f t="shared" si="140"/>
        <v>0</v>
      </c>
      <c r="AZ443" s="6">
        <f t="shared" si="141"/>
        <v>0</v>
      </c>
      <c r="BA443" s="81">
        <f>テーブル505[[#This Row],[レート]]*テーブル505[[#This Row],[取引単位]]</f>
        <v>0</v>
      </c>
      <c r="BB443" s="6">
        <f t="shared" si="132"/>
        <v>0</v>
      </c>
    </row>
    <row r="444" spans="21:54" x14ac:dyDescent="0.3">
      <c r="U444" s="5">
        <f t="shared" si="133"/>
        <v>0</v>
      </c>
      <c r="V444" s="3">
        <f>IF(テーブル501[[#This Row],[レート]]=0,0,$E$7)</f>
        <v>0</v>
      </c>
      <c r="W444" s="6">
        <f t="shared" si="126"/>
        <v>0</v>
      </c>
      <c r="X444" s="6">
        <f t="shared" si="127"/>
        <v>0</v>
      </c>
      <c r="Y444" s="81">
        <f>テーブル501[[#This Row],[レート]]*テーブル501[[#This Row],[取引単位]]</f>
        <v>0</v>
      </c>
      <c r="Z444" s="6">
        <f t="shared" si="128"/>
        <v>0</v>
      </c>
      <c r="AB444" s="5">
        <f t="shared" si="142"/>
        <v>0</v>
      </c>
      <c r="AC444" s="3">
        <f>IF(テーブル502[[#This Row],[レート]]=0,0,$F$7)</f>
        <v>0</v>
      </c>
      <c r="AD444" s="6">
        <f t="shared" si="134"/>
        <v>0</v>
      </c>
      <c r="AE444" s="6">
        <f t="shared" si="135"/>
        <v>0</v>
      </c>
      <c r="AF444" s="81">
        <f>テーブル502[[#This Row],[レート]]*テーブル502[[#This Row],[取引単位]]</f>
        <v>0</v>
      </c>
      <c r="AG444" s="6">
        <f t="shared" si="129"/>
        <v>0</v>
      </c>
      <c r="AI444" s="5">
        <f t="shared" si="143"/>
        <v>0</v>
      </c>
      <c r="AJ444" s="3">
        <f>IF(テーブル503[[#This Row],[レート]]=0,0,$G$7)</f>
        <v>0</v>
      </c>
      <c r="AK444" s="6">
        <f t="shared" si="136"/>
        <v>0</v>
      </c>
      <c r="AL444" s="6">
        <f t="shared" si="137"/>
        <v>0</v>
      </c>
      <c r="AM444" s="81">
        <f>テーブル503[[#This Row],[レート]]*テーブル503[[#This Row],[取引単位]]</f>
        <v>0</v>
      </c>
      <c r="AN444" s="6">
        <f t="shared" si="130"/>
        <v>0</v>
      </c>
      <c r="AP444" s="5">
        <f t="shared" si="144"/>
        <v>0</v>
      </c>
      <c r="AQ444" s="3">
        <f>IF(テーブル504[[#This Row],[レート]]=0,0,$H$7)</f>
        <v>0</v>
      </c>
      <c r="AR444" s="6">
        <f t="shared" si="138"/>
        <v>0</v>
      </c>
      <c r="AS444" s="6">
        <f t="shared" si="139"/>
        <v>0</v>
      </c>
      <c r="AT444" s="81">
        <f>テーブル504[[#This Row],[レート]]*テーブル504[[#This Row],[取引単位]]</f>
        <v>0</v>
      </c>
      <c r="AU444" s="6">
        <f t="shared" si="131"/>
        <v>0</v>
      </c>
      <c r="AW444" s="5">
        <f t="shared" si="145"/>
        <v>0</v>
      </c>
      <c r="AX444" s="3">
        <f>IF(テーブル505[[#This Row],[レート]]=0,0,$I$7)</f>
        <v>0</v>
      </c>
      <c r="AY444" s="6">
        <f t="shared" si="140"/>
        <v>0</v>
      </c>
      <c r="AZ444" s="6">
        <f t="shared" si="141"/>
        <v>0</v>
      </c>
      <c r="BA444" s="81">
        <f>テーブル505[[#This Row],[レート]]*テーブル505[[#This Row],[取引単位]]</f>
        <v>0</v>
      </c>
      <c r="BB444" s="6">
        <f t="shared" si="132"/>
        <v>0</v>
      </c>
    </row>
    <row r="445" spans="21:54" x14ac:dyDescent="0.3">
      <c r="U445" s="5">
        <f t="shared" si="133"/>
        <v>0</v>
      </c>
      <c r="V445" s="3">
        <f>IF(テーブル501[[#This Row],[レート]]=0,0,$E$7)</f>
        <v>0</v>
      </c>
      <c r="W445" s="6">
        <f t="shared" si="126"/>
        <v>0</v>
      </c>
      <c r="X445" s="6">
        <f t="shared" si="127"/>
        <v>0</v>
      </c>
      <c r="Y445" s="81">
        <f>テーブル501[[#This Row],[レート]]*テーブル501[[#This Row],[取引単位]]</f>
        <v>0</v>
      </c>
      <c r="Z445" s="6">
        <f t="shared" si="128"/>
        <v>0</v>
      </c>
      <c r="AB445" s="5">
        <f t="shared" si="142"/>
        <v>0</v>
      </c>
      <c r="AC445" s="3">
        <f>IF(テーブル502[[#This Row],[レート]]=0,0,$F$7)</f>
        <v>0</v>
      </c>
      <c r="AD445" s="6">
        <f t="shared" si="134"/>
        <v>0</v>
      </c>
      <c r="AE445" s="6">
        <f t="shared" si="135"/>
        <v>0</v>
      </c>
      <c r="AF445" s="81">
        <f>テーブル502[[#This Row],[レート]]*テーブル502[[#This Row],[取引単位]]</f>
        <v>0</v>
      </c>
      <c r="AG445" s="6">
        <f t="shared" si="129"/>
        <v>0</v>
      </c>
      <c r="AI445" s="5">
        <f t="shared" si="143"/>
        <v>0</v>
      </c>
      <c r="AJ445" s="3">
        <f>IF(テーブル503[[#This Row],[レート]]=0,0,$G$7)</f>
        <v>0</v>
      </c>
      <c r="AK445" s="6">
        <f t="shared" si="136"/>
        <v>0</v>
      </c>
      <c r="AL445" s="6">
        <f t="shared" si="137"/>
        <v>0</v>
      </c>
      <c r="AM445" s="81">
        <f>テーブル503[[#This Row],[レート]]*テーブル503[[#This Row],[取引単位]]</f>
        <v>0</v>
      </c>
      <c r="AN445" s="6">
        <f t="shared" si="130"/>
        <v>0</v>
      </c>
      <c r="AP445" s="5">
        <f t="shared" si="144"/>
        <v>0</v>
      </c>
      <c r="AQ445" s="3">
        <f>IF(テーブル504[[#This Row],[レート]]=0,0,$H$7)</f>
        <v>0</v>
      </c>
      <c r="AR445" s="6">
        <f t="shared" si="138"/>
        <v>0</v>
      </c>
      <c r="AS445" s="6">
        <f t="shared" si="139"/>
        <v>0</v>
      </c>
      <c r="AT445" s="81">
        <f>テーブル504[[#This Row],[レート]]*テーブル504[[#This Row],[取引単位]]</f>
        <v>0</v>
      </c>
      <c r="AU445" s="6">
        <f t="shared" si="131"/>
        <v>0</v>
      </c>
      <c r="AW445" s="5">
        <f t="shared" si="145"/>
        <v>0</v>
      </c>
      <c r="AX445" s="3">
        <f>IF(テーブル505[[#This Row],[レート]]=0,0,$I$7)</f>
        <v>0</v>
      </c>
      <c r="AY445" s="6">
        <f t="shared" si="140"/>
        <v>0</v>
      </c>
      <c r="AZ445" s="6">
        <f t="shared" si="141"/>
        <v>0</v>
      </c>
      <c r="BA445" s="81">
        <f>テーブル505[[#This Row],[レート]]*テーブル505[[#This Row],[取引単位]]</f>
        <v>0</v>
      </c>
      <c r="BB445" s="6">
        <f t="shared" si="132"/>
        <v>0</v>
      </c>
    </row>
    <row r="446" spans="21:54" x14ac:dyDescent="0.3">
      <c r="U446" s="5">
        <f t="shared" si="133"/>
        <v>0</v>
      </c>
      <c r="V446" s="3">
        <f>IF(テーブル501[[#This Row],[レート]]=0,0,$E$7)</f>
        <v>0</v>
      </c>
      <c r="W446" s="6">
        <f t="shared" si="126"/>
        <v>0</v>
      </c>
      <c r="X446" s="6">
        <f t="shared" si="127"/>
        <v>0</v>
      </c>
      <c r="Y446" s="81">
        <f>テーブル501[[#This Row],[レート]]*テーブル501[[#This Row],[取引単位]]</f>
        <v>0</v>
      </c>
      <c r="Z446" s="6">
        <f t="shared" si="128"/>
        <v>0</v>
      </c>
      <c r="AB446" s="5">
        <f t="shared" si="142"/>
        <v>0</v>
      </c>
      <c r="AC446" s="3">
        <f>IF(テーブル502[[#This Row],[レート]]=0,0,$F$7)</f>
        <v>0</v>
      </c>
      <c r="AD446" s="6">
        <f t="shared" si="134"/>
        <v>0</v>
      </c>
      <c r="AE446" s="6">
        <f t="shared" si="135"/>
        <v>0</v>
      </c>
      <c r="AF446" s="81">
        <f>テーブル502[[#This Row],[レート]]*テーブル502[[#This Row],[取引単位]]</f>
        <v>0</v>
      </c>
      <c r="AG446" s="6">
        <f t="shared" si="129"/>
        <v>0</v>
      </c>
      <c r="AI446" s="5">
        <f t="shared" si="143"/>
        <v>0</v>
      </c>
      <c r="AJ446" s="3">
        <f>IF(テーブル503[[#This Row],[レート]]=0,0,$G$7)</f>
        <v>0</v>
      </c>
      <c r="AK446" s="6">
        <f t="shared" si="136"/>
        <v>0</v>
      </c>
      <c r="AL446" s="6">
        <f t="shared" si="137"/>
        <v>0</v>
      </c>
      <c r="AM446" s="81">
        <f>テーブル503[[#This Row],[レート]]*テーブル503[[#This Row],[取引単位]]</f>
        <v>0</v>
      </c>
      <c r="AN446" s="6">
        <f t="shared" si="130"/>
        <v>0</v>
      </c>
      <c r="AP446" s="5">
        <f t="shared" si="144"/>
        <v>0</v>
      </c>
      <c r="AQ446" s="3">
        <f>IF(テーブル504[[#This Row],[レート]]=0,0,$H$7)</f>
        <v>0</v>
      </c>
      <c r="AR446" s="6">
        <f t="shared" si="138"/>
        <v>0</v>
      </c>
      <c r="AS446" s="6">
        <f t="shared" si="139"/>
        <v>0</v>
      </c>
      <c r="AT446" s="81">
        <f>テーブル504[[#This Row],[レート]]*テーブル504[[#This Row],[取引単位]]</f>
        <v>0</v>
      </c>
      <c r="AU446" s="6">
        <f t="shared" si="131"/>
        <v>0</v>
      </c>
      <c r="AW446" s="5">
        <f t="shared" si="145"/>
        <v>0</v>
      </c>
      <c r="AX446" s="3">
        <f>IF(テーブル505[[#This Row],[レート]]=0,0,$I$7)</f>
        <v>0</v>
      </c>
      <c r="AY446" s="6">
        <f t="shared" si="140"/>
        <v>0</v>
      </c>
      <c r="AZ446" s="6">
        <f t="shared" si="141"/>
        <v>0</v>
      </c>
      <c r="BA446" s="81">
        <f>テーブル505[[#This Row],[レート]]*テーブル505[[#This Row],[取引単位]]</f>
        <v>0</v>
      </c>
      <c r="BB446" s="6">
        <f t="shared" si="132"/>
        <v>0</v>
      </c>
    </row>
    <row r="447" spans="21:54" x14ac:dyDescent="0.3">
      <c r="U447" s="5">
        <f t="shared" si="133"/>
        <v>0</v>
      </c>
      <c r="V447" s="3">
        <f>IF(テーブル501[[#This Row],[レート]]=0,0,$E$7)</f>
        <v>0</v>
      </c>
      <c r="W447" s="6">
        <f t="shared" si="126"/>
        <v>0</v>
      </c>
      <c r="X447" s="6">
        <f t="shared" si="127"/>
        <v>0</v>
      </c>
      <c r="Y447" s="81">
        <f>テーブル501[[#This Row],[レート]]*テーブル501[[#This Row],[取引単位]]</f>
        <v>0</v>
      </c>
      <c r="Z447" s="6">
        <f t="shared" si="128"/>
        <v>0</v>
      </c>
      <c r="AB447" s="5">
        <f t="shared" si="142"/>
        <v>0</v>
      </c>
      <c r="AC447" s="3">
        <f>IF(テーブル502[[#This Row],[レート]]=0,0,$F$7)</f>
        <v>0</v>
      </c>
      <c r="AD447" s="6">
        <f t="shared" si="134"/>
        <v>0</v>
      </c>
      <c r="AE447" s="6">
        <f t="shared" si="135"/>
        <v>0</v>
      </c>
      <c r="AF447" s="81">
        <f>テーブル502[[#This Row],[レート]]*テーブル502[[#This Row],[取引単位]]</f>
        <v>0</v>
      </c>
      <c r="AG447" s="6">
        <f t="shared" si="129"/>
        <v>0</v>
      </c>
      <c r="AI447" s="5">
        <f t="shared" si="143"/>
        <v>0</v>
      </c>
      <c r="AJ447" s="3">
        <f>IF(テーブル503[[#This Row],[レート]]=0,0,$G$7)</f>
        <v>0</v>
      </c>
      <c r="AK447" s="6">
        <f t="shared" si="136"/>
        <v>0</v>
      </c>
      <c r="AL447" s="6">
        <f t="shared" si="137"/>
        <v>0</v>
      </c>
      <c r="AM447" s="81">
        <f>テーブル503[[#This Row],[レート]]*テーブル503[[#This Row],[取引単位]]</f>
        <v>0</v>
      </c>
      <c r="AN447" s="6">
        <f t="shared" si="130"/>
        <v>0</v>
      </c>
      <c r="AP447" s="5">
        <f t="shared" si="144"/>
        <v>0</v>
      </c>
      <c r="AQ447" s="3">
        <f>IF(テーブル504[[#This Row],[レート]]=0,0,$H$7)</f>
        <v>0</v>
      </c>
      <c r="AR447" s="6">
        <f t="shared" si="138"/>
        <v>0</v>
      </c>
      <c r="AS447" s="6">
        <f t="shared" si="139"/>
        <v>0</v>
      </c>
      <c r="AT447" s="81">
        <f>テーブル504[[#This Row],[レート]]*テーブル504[[#This Row],[取引単位]]</f>
        <v>0</v>
      </c>
      <c r="AU447" s="6">
        <f t="shared" si="131"/>
        <v>0</v>
      </c>
      <c r="AW447" s="5">
        <f t="shared" si="145"/>
        <v>0</v>
      </c>
      <c r="AX447" s="3">
        <f>IF(テーブル505[[#This Row],[レート]]=0,0,$I$7)</f>
        <v>0</v>
      </c>
      <c r="AY447" s="6">
        <f t="shared" si="140"/>
        <v>0</v>
      </c>
      <c r="AZ447" s="6">
        <f t="shared" si="141"/>
        <v>0</v>
      </c>
      <c r="BA447" s="81">
        <f>テーブル505[[#This Row],[レート]]*テーブル505[[#This Row],[取引単位]]</f>
        <v>0</v>
      </c>
      <c r="BB447" s="6">
        <f t="shared" si="132"/>
        <v>0</v>
      </c>
    </row>
    <row r="448" spans="21:54" x14ac:dyDescent="0.3">
      <c r="U448" s="5">
        <f t="shared" si="133"/>
        <v>0</v>
      </c>
      <c r="V448" s="3">
        <f>IF(テーブル501[[#This Row],[レート]]=0,0,$E$7)</f>
        <v>0</v>
      </c>
      <c r="W448" s="6">
        <f t="shared" si="126"/>
        <v>0</v>
      </c>
      <c r="X448" s="6">
        <f t="shared" si="127"/>
        <v>0</v>
      </c>
      <c r="Y448" s="81">
        <f>テーブル501[[#This Row],[レート]]*テーブル501[[#This Row],[取引単位]]</f>
        <v>0</v>
      </c>
      <c r="Z448" s="6">
        <f t="shared" si="128"/>
        <v>0</v>
      </c>
      <c r="AB448" s="5">
        <f t="shared" si="142"/>
        <v>0</v>
      </c>
      <c r="AC448" s="3">
        <f>IF(テーブル502[[#This Row],[レート]]=0,0,$F$7)</f>
        <v>0</v>
      </c>
      <c r="AD448" s="6">
        <f t="shared" si="134"/>
        <v>0</v>
      </c>
      <c r="AE448" s="6">
        <f t="shared" si="135"/>
        <v>0</v>
      </c>
      <c r="AF448" s="81">
        <f>テーブル502[[#This Row],[レート]]*テーブル502[[#This Row],[取引単位]]</f>
        <v>0</v>
      </c>
      <c r="AG448" s="6">
        <f t="shared" si="129"/>
        <v>0</v>
      </c>
      <c r="AI448" s="5">
        <f t="shared" si="143"/>
        <v>0</v>
      </c>
      <c r="AJ448" s="3">
        <f>IF(テーブル503[[#This Row],[レート]]=0,0,$G$7)</f>
        <v>0</v>
      </c>
      <c r="AK448" s="6">
        <f t="shared" si="136"/>
        <v>0</v>
      </c>
      <c r="AL448" s="6">
        <f t="shared" si="137"/>
        <v>0</v>
      </c>
      <c r="AM448" s="81">
        <f>テーブル503[[#This Row],[レート]]*テーブル503[[#This Row],[取引単位]]</f>
        <v>0</v>
      </c>
      <c r="AN448" s="6">
        <f t="shared" si="130"/>
        <v>0</v>
      </c>
      <c r="AP448" s="5">
        <f t="shared" si="144"/>
        <v>0</v>
      </c>
      <c r="AQ448" s="3">
        <f>IF(テーブル504[[#This Row],[レート]]=0,0,$H$7)</f>
        <v>0</v>
      </c>
      <c r="AR448" s="6">
        <f t="shared" si="138"/>
        <v>0</v>
      </c>
      <c r="AS448" s="6">
        <f t="shared" si="139"/>
        <v>0</v>
      </c>
      <c r="AT448" s="81">
        <f>テーブル504[[#This Row],[レート]]*テーブル504[[#This Row],[取引単位]]</f>
        <v>0</v>
      </c>
      <c r="AU448" s="6">
        <f t="shared" si="131"/>
        <v>0</v>
      </c>
      <c r="AW448" s="5">
        <f t="shared" si="145"/>
        <v>0</v>
      </c>
      <c r="AX448" s="3">
        <f>IF(テーブル505[[#This Row],[レート]]=0,0,$I$7)</f>
        <v>0</v>
      </c>
      <c r="AY448" s="6">
        <f t="shared" si="140"/>
        <v>0</v>
      </c>
      <c r="AZ448" s="6">
        <f t="shared" si="141"/>
        <v>0</v>
      </c>
      <c r="BA448" s="81">
        <f>テーブル505[[#This Row],[レート]]*テーブル505[[#This Row],[取引単位]]</f>
        <v>0</v>
      </c>
      <c r="BB448" s="6">
        <f t="shared" si="132"/>
        <v>0</v>
      </c>
    </row>
    <row r="449" spans="21:54" x14ac:dyDescent="0.3">
      <c r="U449" s="5">
        <f t="shared" si="133"/>
        <v>0</v>
      </c>
      <c r="V449" s="3">
        <f>IF(テーブル501[[#This Row],[レート]]=0,0,$E$7)</f>
        <v>0</v>
      </c>
      <c r="W449" s="6">
        <f t="shared" si="126"/>
        <v>0</v>
      </c>
      <c r="X449" s="6">
        <f t="shared" si="127"/>
        <v>0</v>
      </c>
      <c r="Y449" s="81">
        <f>テーブル501[[#This Row],[レート]]*テーブル501[[#This Row],[取引単位]]</f>
        <v>0</v>
      </c>
      <c r="Z449" s="6">
        <f t="shared" si="128"/>
        <v>0</v>
      </c>
      <c r="AB449" s="5">
        <f t="shared" si="142"/>
        <v>0</v>
      </c>
      <c r="AC449" s="3">
        <f>IF(テーブル502[[#This Row],[レート]]=0,0,$F$7)</f>
        <v>0</v>
      </c>
      <c r="AD449" s="6">
        <f t="shared" si="134"/>
        <v>0</v>
      </c>
      <c r="AE449" s="6">
        <f t="shared" si="135"/>
        <v>0</v>
      </c>
      <c r="AF449" s="81">
        <f>テーブル502[[#This Row],[レート]]*テーブル502[[#This Row],[取引単位]]</f>
        <v>0</v>
      </c>
      <c r="AG449" s="6">
        <f t="shared" si="129"/>
        <v>0</v>
      </c>
      <c r="AI449" s="5">
        <f t="shared" si="143"/>
        <v>0</v>
      </c>
      <c r="AJ449" s="3">
        <f>IF(テーブル503[[#This Row],[レート]]=0,0,$G$7)</f>
        <v>0</v>
      </c>
      <c r="AK449" s="6">
        <f t="shared" si="136"/>
        <v>0</v>
      </c>
      <c r="AL449" s="6">
        <f t="shared" si="137"/>
        <v>0</v>
      </c>
      <c r="AM449" s="81">
        <f>テーブル503[[#This Row],[レート]]*テーブル503[[#This Row],[取引単位]]</f>
        <v>0</v>
      </c>
      <c r="AN449" s="6">
        <f t="shared" si="130"/>
        <v>0</v>
      </c>
      <c r="AP449" s="5">
        <f t="shared" si="144"/>
        <v>0</v>
      </c>
      <c r="AQ449" s="3">
        <f>IF(テーブル504[[#This Row],[レート]]=0,0,$H$7)</f>
        <v>0</v>
      </c>
      <c r="AR449" s="6">
        <f t="shared" si="138"/>
        <v>0</v>
      </c>
      <c r="AS449" s="6">
        <f t="shared" si="139"/>
        <v>0</v>
      </c>
      <c r="AT449" s="81">
        <f>テーブル504[[#This Row],[レート]]*テーブル504[[#This Row],[取引単位]]</f>
        <v>0</v>
      </c>
      <c r="AU449" s="6">
        <f t="shared" si="131"/>
        <v>0</v>
      </c>
      <c r="AW449" s="5">
        <f t="shared" si="145"/>
        <v>0</v>
      </c>
      <c r="AX449" s="3">
        <f>IF(テーブル505[[#This Row],[レート]]=0,0,$I$7)</f>
        <v>0</v>
      </c>
      <c r="AY449" s="6">
        <f t="shared" si="140"/>
        <v>0</v>
      </c>
      <c r="AZ449" s="6">
        <f t="shared" si="141"/>
        <v>0</v>
      </c>
      <c r="BA449" s="81">
        <f>テーブル505[[#This Row],[レート]]*テーブル505[[#This Row],[取引単位]]</f>
        <v>0</v>
      </c>
      <c r="BB449" s="6">
        <f t="shared" si="132"/>
        <v>0</v>
      </c>
    </row>
    <row r="450" spans="21:54" x14ac:dyDescent="0.3">
      <c r="U450" s="5">
        <f t="shared" si="133"/>
        <v>0</v>
      </c>
      <c r="V450" s="3">
        <f>IF(テーブル501[[#This Row],[レート]]=0,0,$E$7)</f>
        <v>0</v>
      </c>
      <c r="W450" s="6">
        <f t="shared" si="126"/>
        <v>0</v>
      </c>
      <c r="X450" s="6">
        <f t="shared" si="127"/>
        <v>0</v>
      </c>
      <c r="Y450" s="81">
        <f>テーブル501[[#This Row],[レート]]*テーブル501[[#This Row],[取引単位]]</f>
        <v>0</v>
      </c>
      <c r="Z450" s="6">
        <f t="shared" si="128"/>
        <v>0</v>
      </c>
      <c r="AB450" s="5">
        <f t="shared" si="142"/>
        <v>0</v>
      </c>
      <c r="AC450" s="3">
        <f>IF(テーブル502[[#This Row],[レート]]=0,0,$F$7)</f>
        <v>0</v>
      </c>
      <c r="AD450" s="6">
        <f t="shared" si="134"/>
        <v>0</v>
      </c>
      <c r="AE450" s="6">
        <f t="shared" si="135"/>
        <v>0</v>
      </c>
      <c r="AF450" s="81">
        <f>テーブル502[[#This Row],[レート]]*テーブル502[[#This Row],[取引単位]]</f>
        <v>0</v>
      </c>
      <c r="AG450" s="6">
        <f t="shared" si="129"/>
        <v>0</v>
      </c>
      <c r="AI450" s="5">
        <f t="shared" si="143"/>
        <v>0</v>
      </c>
      <c r="AJ450" s="3">
        <f>IF(テーブル503[[#This Row],[レート]]=0,0,$G$7)</f>
        <v>0</v>
      </c>
      <c r="AK450" s="6">
        <f t="shared" si="136"/>
        <v>0</v>
      </c>
      <c r="AL450" s="6">
        <f t="shared" si="137"/>
        <v>0</v>
      </c>
      <c r="AM450" s="81">
        <f>テーブル503[[#This Row],[レート]]*テーブル503[[#This Row],[取引単位]]</f>
        <v>0</v>
      </c>
      <c r="AN450" s="6">
        <f t="shared" si="130"/>
        <v>0</v>
      </c>
      <c r="AP450" s="5">
        <f t="shared" si="144"/>
        <v>0</v>
      </c>
      <c r="AQ450" s="3">
        <f>IF(テーブル504[[#This Row],[レート]]=0,0,$H$7)</f>
        <v>0</v>
      </c>
      <c r="AR450" s="6">
        <f t="shared" si="138"/>
        <v>0</v>
      </c>
      <c r="AS450" s="6">
        <f t="shared" si="139"/>
        <v>0</v>
      </c>
      <c r="AT450" s="81">
        <f>テーブル504[[#This Row],[レート]]*テーブル504[[#This Row],[取引単位]]</f>
        <v>0</v>
      </c>
      <c r="AU450" s="6">
        <f t="shared" si="131"/>
        <v>0</v>
      </c>
      <c r="AW450" s="5">
        <f t="shared" si="145"/>
        <v>0</v>
      </c>
      <c r="AX450" s="3">
        <f>IF(テーブル505[[#This Row],[レート]]=0,0,$I$7)</f>
        <v>0</v>
      </c>
      <c r="AY450" s="6">
        <f t="shared" si="140"/>
        <v>0</v>
      </c>
      <c r="AZ450" s="6">
        <f t="shared" si="141"/>
        <v>0</v>
      </c>
      <c r="BA450" s="81">
        <f>テーブル505[[#This Row],[レート]]*テーブル505[[#This Row],[取引単位]]</f>
        <v>0</v>
      </c>
      <c r="BB450" s="6">
        <f t="shared" si="132"/>
        <v>0</v>
      </c>
    </row>
    <row r="451" spans="21:54" x14ac:dyDescent="0.3">
      <c r="U451" s="5">
        <f t="shared" si="133"/>
        <v>0</v>
      </c>
      <c r="V451" s="3">
        <f>IF(テーブル501[[#This Row],[レート]]=0,0,$E$7)</f>
        <v>0</v>
      </c>
      <c r="W451" s="6">
        <f t="shared" ref="W451:W514" si="146">U451*V451/$P$17</f>
        <v>0</v>
      </c>
      <c r="X451" s="6">
        <f t="shared" ref="X451:X514" si="147">(U451-$E$9)*V451</f>
        <v>0</v>
      </c>
      <c r="Y451" s="81">
        <f>テーブル501[[#This Row],[レート]]*テーブル501[[#This Row],[取引単位]]</f>
        <v>0</v>
      </c>
      <c r="Z451" s="6">
        <f t="shared" ref="Z451:Z514" si="148">IF(U451&lt;$E$31,0,(U451-$E$31)*V451)</f>
        <v>0</v>
      </c>
      <c r="AB451" s="5">
        <f t="shared" si="142"/>
        <v>0</v>
      </c>
      <c r="AC451" s="3">
        <f>IF(テーブル502[[#This Row],[レート]]=0,0,$F$7)</f>
        <v>0</v>
      </c>
      <c r="AD451" s="6">
        <f t="shared" si="134"/>
        <v>0</v>
      </c>
      <c r="AE451" s="6">
        <f t="shared" si="135"/>
        <v>0</v>
      </c>
      <c r="AF451" s="81">
        <f>テーブル502[[#This Row],[レート]]*テーブル502[[#This Row],[取引単位]]</f>
        <v>0</v>
      </c>
      <c r="AG451" s="6">
        <f t="shared" ref="AG451:AG514" si="149">IF(AB451&lt;$E$31,0,(AB451-$E$31)*AC451)</f>
        <v>0</v>
      </c>
      <c r="AI451" s="5">
        <f t="shared" si="143"/>
        <v>0</v>
      </c>
      <c r="AJ451" s="3">
        <f>IF(テーブル503[[#This Row],[レート]]=0,0,$G$7)</f>
        <v>0</v>
      </c>
      <c r="AK451" s="6">
        <f t="shared" si="136"/>
        <v>0</v>
      </c>
      <c r="AL451" s="6">
        <f t="shared" si="137"/>
        <v>0</v>
      </c>
      <c r="AM451" s="81">
        <f>テーブル503[[#This Row],[レート]]*テーブル503[[#This Row],[取引単位]]</f>
        <v>0</v>
      </c>
      <c r="AN451" s="6">
        <f t="shared" ref="AN451:AN514" si="150">IF(AI451&lt;$E$31,0,(AI451-$E$31)*AJ451)</f>
        <v>0</v>
      </c>
      <c r="AP451" s="5">
        <f t="shared" si="144"/>
        <v>0</v>
      </c>
      <c r="AQ451" s="3">
        <f>IF(テーブル504[[#This Row],[レート]]=0,0,$H$7)</f>
        <v>0</v>
      </c>
      <c r="AR451" s="6">
        <f t="shared" si="138"/>
        <v>0</v>
      </c>
      <c r="AS451" s="6">
        <f t="shared" si="139"/>
        <v>0</v>
      </c>
      <c r="AT451" s="81">
        <f>テーブル504[[#This Row],[レート]]*テーブル504[[#This Row],[取引単位]]</f>
        <v>0</v>
      </c>
      <c r="AU451" s="6">
        <f t="shared" ref="AU451:AU514" si="151">IF(AP451&lt;$E$31,0,(AP451-$E$31)*AQ451)</f>
        <v>0</v>
      </c>
      <c r="AW451" s="5">
        <f t="shared" si="145"/>
        <v>0</v>
      </c>
      <c r="AX451" s="3">
        <f>IF(テーブル505[[#This Row],[レート]]=0,0,$I$7)</f>
        <v>0</v>
      </c>
      <c r="AY451" s="6">
        <f t="shared" si="140"/>
        <v>0</v>
      </c>
      <c r="AZ451" s="6">
        <f t="shared" si="141"/>
        <v>0</v>
      </c>
      <c r="BA451" s="81">
        <f>テーブル505[[#This Row],[レート]]*テーブル505[[#This Row],[取引単位]]</f>
        <v>0</v>
      </c>
      <c r="BB451" s="6">
        <f t="shared" ref="BB451:BB514" si="152">IF(AW451&lt;$E$31,0,(AW451-$E$31)*AX451)</f>
        <v>0</v>
      </c>
    </row>
    <row r="452" spans="21:54" x14ac:dyDescent="0.3">
      <c r="U452" s="5">
        <f t="shared" ref="U452:U515" si="153">IF(U451-$J$59&lt;$F$59,0,U451-$J$59)</f>
        <v>0</v>
      </c>
      <c r="V452" s="3">
        <f>IF(テーブル501[[#This Row],[レート]]=0,0,$E$7)</f>
        <v>0</v>
      </c>
      <c r="W452" s="6">
        <f t="shared" si="146"/>
        <v>0</v>
      </c>
      <c r="X452" s="6">
        <f t="shared" si="147"/>
        <v>0</v>
      </c>
      <c r="Y452" s="81">
        <f>テーブル501[[#This Row],[レート]]*テーブル501[[#This Row],[取引単位]]</f>
        <v>0</v>
      </c>
      <c r="Z452" s="6">
        <f t="shared" si="148"/>
        <v>0</v>
      </c>
      <c r="AB452" s="5">
        <f t="shared" si="142"/>
        <v>0</v>
      </c>
      <c r="AC452" s="3">
        <f>IF(テーブル502[[#This Row],[レート]]=0,0,$F$7)</f>
        <v>0</v>
      </c>
      <c r="AD452" s="6">
        <f t="shared" ref="AD452:AD515" si="154">AB452*AC452/$P$17</f>
        <v>0</v>
      </c>
      <c r="AE452" s="6">
        <f t="shared" ref="AE452:AE515" si="155">(AB452-$E$9)*AC452</f>
        <v>0</v>
      </c>
      <c r="AF452" s="81">
        <f>テーブル502[[#This Row],[レート]]*テーブル502[[#This Row],[取引単位]]</f>
        <v>0</v>
      </c>
      <c r="AG452" s="6">
        <f t="shared" si="149"/>
        <v>0</v>
      </c>
      <c r="AI452" s="5">
        <f t="shared" si="143"/>
        <v>0</v>
      </c>
      <c r="AJ452" s="3">
        <f>IF(テーブル503[[#This Row],[レート]]=0,0,$G$7)</f>
        <v>0</v>
      </c>
      <c r="AK452" s="6">
        <f t="shared" ref="AK452:AK515" si="156">AI452*AJ452/$P$17</f>
        <v>0</v>
      </c>
      <c r="AL452" s="6">
        <f t="shared" ref="AL452:AL515" si="157">(AI452-$E$9)*AJ452</f>
        <v>0</v>
      </c>
      <c r="AM452" s="81">
        <f>テーブル503[[#This Row],[レート]]*テーブル503[[#This Row],[取引単位]]</f>
        <v>0</v>
      </c>
      <c r="AN452" s="6">
        <f t="shared" si="150"/>
        <v>0</v>
      </c>
      <c r="AP452" s="5">
        <f t="shared" si="144"/>
        <v>0</v>
      </c>
      <c r="AQ452" s="3">
        <f>IF(テーブル504[[#This Row],[レート]]=0,0,$H$7)</f>
        <v>0</v>
      </c>
      <c r="AR452" s="6">
        <f t="shared" ref="AR452:AR515" si="158">AP452*AQ452/$P$17</f>
        <v>0</v>
      </c>
      <c r="AS452" s="6">
        <f t="shared" ref="AS452:AS515" si="159">(AP452-$E$9)*AQ452</f>
        <v>0</v>
      </c>
      <c r="AT452" s="81">
        <f>テーブル504[[#This Row],[レート]]*テーブル504[[#This Row],[取引単位]]</f>
        <v>0</v>
      </c>
      <c r="AU452" s="6">
        <f t="shared" si="151"/>
        <v>0</v>
      </c>
      <c r="AW452" s="5">
        <f t="shared" si="145"/>
        <v>0</v>
      </c>
      <c r="AX452" s="3">
        <f>IF(テーブル505[[#This Row],[レート]]=0,0,$I$7)</f>
        <v>0</v>
      </c>
      <c r="AY452" s="6">
        <f t="shared" ref="AY452:AY515" si="160">AW452*AX452/$P$17</f>
        <v>0</v>
      </c>
      <c r="AZ452" s="6">
        <f t="shared" ref="AZ452:AZ515" si="161">(AW452-$E$9)*AX452</f>
        <v>0</v>
      </c>
      <c r="BA452" s="81">
        <f>テーブル505[[#This Row],[レート]]*テーブル505[[#This Row],[取引単位]]</f>
        <v>0</v>
      </c>
      <c r="BB452" s="6">
        <f t="shared" si="152"/>
        <v>0</v>
      </c>
    </row>
    <row r="453" spans="21:54" x14ac:dyDescent="0.3">
      <c r="U453" s="5">
        <f t="shared" si="153"/>
        <v>0</v>
      </c>
      <c r="V453" s="3">
        <f>IF(テーブル501[[#This Row],[レート]]=0,0,$E$7)</f>
        <v>0</v>
      </c>
      <c r="W453" s="6">
        <f t="shared" si="146"/>
        <v>0</v>
      </c>
      <c r="X453" s="6">
        <f t="shared" si="147"/>
        <v>0</v>
      </c>
      <c r="Y453" s="81">
        <f>テーブル501[[#This Row],[レート]]*テーブル501[[#This Row],[取引単位]]</f>
        <v>0</v>
      </c>
      <c r="Z453" s="6">
        <f t="shared" si="148"/>
        <v>0</v>
      </c>
      <c r="AB453" s="5">
        <f t="shared" ref="AB453:AB516" si="162">IF(AB452-$J$58&lt;$F$58,0,AB452-$J$58)</f>
        <v>0</v>
      </c>
      <c r="AC453" s="3">
        <f>IF(テーブル502[[#This Row],[レート]]=0,0,$F$7)</f>
        <v>0</v>
      </c>
      <c r="AD453" s="6">
        <f t="shared" si="154"/>
        <v>0</v>
      </c>
      <c r="AE453" s="6">
        <f t="shared" si="155"/>
        <v>0</v>
      </c>
      <c r="AF453" s="81">
        <f>テーブル502[[#This Row],[レート]]*テーブル502[[#This Row],[取引単位]]</f>
        <v>0</v>
      </c>
      <c r="AG453" s="6">
        <f t="shared" si="149"/>
        <v>0</v>
      </c>
      <c r="AI453" s="5">
        <f t="shared" ref="AI453:AI516" si="163">IF(AI452-$J$57&lt;$F$57,0,AI452-$J$57)</f>
        <v>0</v>
      </c>
      <c r="AJ453" s="3">
        <f>IF(テーブル503[[#This Row],[レート]]=0,0,$G$7)</f>
        <v>0</v>
      </c>
      <c r="AK453" s="6">
        <f t="shared" si="156"/>
        <v>0</v>
      </c>
      <c r="AL453" s="6">
        <f t="shared" si="157"/>
        <v>0</v>
      </c>
      <c r="AM453" s="81">
        <f>テーブル503[[#This Row],[レート]]*テーブル503[[#This Row],[取引単位]]</f>
        <v>0</v>
      </c>
      <c r="AN453" s="6">
        <f t="shared" si="150"/>
        <v>0</v>
      </c>
      <c r="AP453" s="5">
        <f t="shared" ref="AP453:AP516" si="164">IF(AP452-$J$56&lt;$F$56,0,AP452-$J$56)</f>
        <v>0</v>
      </c>
      <c r="AQ453" s="3">
        <f>IF(テーブル504[[#This Row],[レート]]=0,0,$H$7)</f>
        <v>0</v>
      </c>
      <c r="AR453" s="6">
        <f t="shared" si="158"/>
        <v>0</v>
      </c>
      <c r="AS453" s="6">
        <f t="shared" si="159"/>
        <v>0</v>
      </c>
      <c r="AT453" s="81">
        <f>テーブル504[[#This Row],[レート]]*テーブル504[[#This Row],[取引単位]]</f>
        <v>0</v>
      </c>
      <c r="AU453" s="6">
        <f t="shared" si="151"/>
        <v>0</v>
      </c>
      <c r="AW453" s="5">
        <f t="shared" ref="AW453:AW516" si="165">IF(AW452-$J$55&lt;$F$55,0,AW452-$J$55)</f>
        <v>0</v>
      </c>
      <c r="AX453" s="3">
        <f>IF(テーブル505[[#This Row],[レート]]=0,0,$I$7)</f>
        <v>0</v>
      </c>
      <c r="AY453" s="6">
        <f t="shared" si="160"/>
        <v>0</v>
      </c>
      <c r="AZ453" s="6">
        <f t="shared" si="161"/>
        <v>0</v>
      </c>
      <c r="BA453" s="81">
        <f>テーブル505[[#This Row],[レート]]*テーブル505[[#This Row],[取引単位]]</f>
        <v>0</v>
      </c>
      <c r="BB453" s="6">
        <f t="shared" si="152"/>
        <v>0</v>
      </c>
    </row>
    <row r="454" spans="21:54" x14ac:dyDescent="0.3">
      <c r="U454" s="5">
        <f t="shared" si="153"/>
        <v>0</v>
      </c>
      <c r="V454" s="3">
        <f>IF(テーブル501[[#This Row],[レート]]=0,0,$E$7)</f>
        <v>0</v>
      </c>
      <c r="W454" s="6">
        <f t="shared" si="146"/>
        <v>0</v>
      </c>
      <c r="X454" s="6">
        <f t="shared" si="147"/>
        <v>0</v>
      </c>
      <c r="Y454" s="81">
        <f>テーブル501[[#This Row],[レート]]*テーブル501[[#This Row],[取引単位]]</f>
        <v>0</v>
      </c>
      <c r="Z454" s="6">
        <f t="shared" si="148"/>
        <v>0</v>
      </c>
      <c r="AB454" s="5">
        <f t="shared" si="162"/>
        <v>0</v>
      </c>
      <c r="AC454" s="3">
        <f>IF(テーブル502[[#This Row],[レート]]=0,0,$F$7)</f>
        <v>0</v>
      </c>
      <c r="AD454" s="6">
        <f t="shared" si="154"/>
        <v>0</v>
      </c>
      <c r="AE454" s="6">
        <f t="shared" si="155"/>
        <v>0</v>
      </c>
      <c r="AF454" s="81">
        <f>テーブル502[[#This Row],[レート]]*テーブル502[[#This Row],[取引単位]]</f>
        <v>0</v>
      </c>
      <c r="AG454" s="6">
        <f t="shared" si="149"/>
        <v>0</v>
      </c>
      <c r="AI454" s="5">
        <f t="shared" si="163"/>
        <v>0</v>
      </c>
      <c r="AJ454" s="3">
        <f>IF(テーブル503[[#This Row],[レート]]=0,0,$G$7)</f>
        <v>0</v>
      </c>
      <c r="AK454" s="6">
        <f t="shared" si="156"/>
        <v>0</v>
      </c>
      <c r="AL454" s="6">
        <f t="shared" si="157"/>
        <v>0</v>
      </c>
      <c r="AM454" s="81">
        <f>テーブル503[[#This Row],[レート]]*テーブル503[[#This Row],[取引単位]]</f>
        <v>0</v>
      </c>
      <c r="AN454" s="6">
        <f t="shared" si="150"/>
        <v>0</v>
      </c>
      <c r="AP454" s="5">
        <f t="shared" si="164"/>
        <v>0</v>
      </c>
      <c r="AQ454" s="3">
        <f>IF(テーブル504[[#This Row],[レート]]=0,0,$H$7)</f>
        <v>0</v>
      </c>
      <c r="AR454" s="6">
        <f t="shared" si="158"/>
        <v>0</v>
      </c>
      <c r="AS454" s="6">
        <f t="shared" si="159"/>
        <v>0</v>
      </c>
      <c r="AT454" s="81">
        <f>テーブル504[[#This Row],[レート]]*テーブル504[[#This Row],[取引単位]]</f>
        <v>0</v>
      </c>
      <c r="AU454" s="6">
        <f t="shared" si="151"/>
        <v>0</v>
      </c>
      <c r="AW454" s="5">
        <f t="shared" si="165"/>
        <v>0</v>
      </c>
      <c r="AX454" s="3">
        <f>IF(テーブル505[[#This Row],[レート]]=0,0,$I$7)</f>
        <v>0</v>
      </c>
      <c r="AY454" s="6">
        <f t="shared" si="160"/>
        <v>0</v>
      </c>
      <c r="AZ454" s="6">
        <f t="shared" si="161"/>
        <v>0</v>
      </c>
      <c r="BA454" s="81">
        <f>テーブル505[[#This Row],[レート]]*テーブル505[[#This Row],[取引単位]]</f>
        <v>0</v>
      </c>
      <c r="BB454" s="6">
        <f t="shared" si="152"/>
        <v>0</v>
      </c>
    </row>
    <row r="455" spans="21:54" x14ac:dyDescent="0.3">
      <c r="U455" s="5">
        <f t="shared" si="153"/>
        <v>0</v>
      </c>
      <c r="V455" s="3">
        <f>IF(テーブル501[[#This Row],[レート]]=0,0,$E$7)</f>
        <v>0</v>
      </c>
      <c r="W455" s="6">
        <f t="shared" si="146"/>
        <v>0</v>
      </c>
      <c r="X455" s="6">
        <f t="shared" si="147"/>
        <v>0</v>
      </c>
      <c r="Y455" s="81">
        <f>テーブル501[[#This Row],[レート]]*テーブル501[[#This Row],[取引単位]]</f>
        <v>0</v>
      </c>
      <c r="Z455" s="6">
        <f t="shared" si="148"/>
        <v>0</v>
      </c>
      <c r="AB455" s="5">
        <f t="shared" si="162"/>
        <v>0</v>
      </c>
      <c r="AC455" s="3">
        <f>IF(テーブル502[[#This Row],[レート]]=0,0,$F$7)</f>
        <v>0</v>
      </c>
      <c r="AD455" s="6">
        <f t="shared" si="154"/>
        <v>0</v>
      </c>
      <c r="AE455" s="6">
        <f t="shared" si="155"/>
        <v>0</v>
      </c>
      <c r="AF455" s="81">
        <f>テーブル502[[#This Row],[レート]]*テーブル502[[#This Row],[取引単位]]</f>
        <v>0</v>
      </c>
      <c r="AG455" s="6">
        <f t="shared" si="149"/>
        <v>0</v>
      </c>
      <c r="AI455" s="5">
        <f t="shared" si="163"/>
        <v>0</v>
      </c>
      <c r="AJ455" s="3">
        <f>IF(テーブル503[[#This Row],[レート]]=0,0,$G$7)</f>
        <v>0</v>
      </c>
      <c r="AK455" s="6">
        <f t="shared" si="156"/>
        <v>0</v>
      </c>
      <c r="AL455" s="6">
        <f t="shared" si="157"/>
        <v>0</v>
      </c>
      <c r="AM455" s="81">
        <f>テーブル503[[#This Row],[レート]]*テーブル503[[#This Row],[取引単位]]</f>
        <v>0</v>
      </c>
      <c r="AN455" s="6">
        <f t="shared" si="150"/>
        <v>0</v>
      </c>
      <c r="AP455" s="5">
        <f t="shared" si="164"/>
        <v>0</v>
      </c>
      <c r="AQ455" s="3">
        <f>IF(テーブル504[[#This Row],[レート]]=0,0,$H$7)</f>
        <v>0</v>
      </c>
      <c r="AR455" s="6">
        <f t="shared" si="158"/>
        <v>0</v>
      </c>
      <c r="AS455" s="6">
        <f t="shared" si="159"/>
        <v>0</v>
      </c>
      <c r="AT455" s="81">
        <f>テーブル504[[#This Row],[レート]]*テーブル504[[#This Row],[取引単位]]</f>
        <v>0</v>
      </c>
      <c r="AU455" s="6">
        <f t="shared" si="151"/>
        <v>0</v>
      </c>
      <c r="AW455" s="5">
        <f t="shared" si="165"/>
        <v>0</v>
      </c>
      <c r="AX455" s="3">
        <f>IF(テーブル505[[#This Row],[レート]]=0,0,$I$7)</f>
        <v>0</v>
      </c>
      <c r="AY455" s="6">
        <f t="shared" si="160"/>
        <v>0</v>
      </c>
      <c r="AZ455" s="6">
        <f t="shared" si="161"/>
        <v>0</v>
      </c>
      <c r="BA455" s="81">
        <f>テーブル505[[#This Row],[レート]]*テーブル505[[#This Row],[取引単位]]</f>
        <v>0</v>
      </c>
      <c r="BB455" s="6">
        <f t="shared" si="152"/>
        <v>0</v>
      </c>
    </row>
    <row r="456" spans="21:54" x14ac:dyDescent="0.3">
      <c r="U456" s="5">
        <f t="shared" si="153"/>
        <v>0</v>
      </c>
      <c r="V456" s="3">
        <f>IF(テーブル501[[#This Row],[レート]]=0,0,$E$7)</f>
        <v>0</v>
      </c>
      <c r="W456" s="6">
        <f t="shared" si="146"/>
        <v>0</v>
      </c>
      <c r="X456" s="6">
        <f t="shared" si="147"/>
        <v>0</v>
      </c>
      <c r="Y456" s="81">
        <f>テーブル501[[#This Row],[レート]]*テーブル501[[#This Row],[取引単位]]</f>
        <v>0</v>
      </c>
      <c r="Z456" s="6">
        <f t="shared" si="148"/>
        <v>0</v>
      </c>
      <c r="AB456" s="5">
        <f t="shared" si="162"/>
        <v>0</v>
      </c>
      <c r="AC456" s="3">
        <f>IF(テーブル502[[#This Row],[レート]]=0,0,$F$7)</f>
        <v>0</v>
      </c>
      <c r="AD456" s="6">
        <f t="shared" si="154"/>
        <v>0</v>
      </c>
      <c r="AE456" s="6">
        <f t="shared" si="155"/>
        <v>0</v>
      </c>
      <c r="AF456" s="81">
        <f>テーブル502[[#This Row],[レート]]*テーブル502[[#This Row],[取引単位]]</f>
        <v>0</v>
      </c>
      <c r="AG456" s="6">
        <f t="shared" si="149"/>
        <v>0</v>
      </c>
      <c r="AI456" s="5">
        <f t="shared" si="163"/>
        <v>0</v>
      </c>
      <c r="AJ456" s="3">
        <f>IF(テーブル503[[#This Row],[レート]]=0,0,$G$7)</f>
        <v>0</v>
      </c>
      <c r="AK456" s="6">
        <f t="shared" si="156"/>
        <v>0</v>
      </c>
      <c r="AL456" s="6">
        <f t="shared" si="157"/>
        <v>0</v>
      </c>
      <c r="AM456" s="81">
        <f>テーブル503[[#This Row],[レート]]*テーブル503[[#This Row],[取引単位]]</f>
        <v>0</v>
      </c>
      <c r="AN456" s="6">
        <f t="shared" si="150"/>
        <v>0</v>
      </c>
      <c r="AP456" s="5">
        <f t="shared" si="164"/>
        <v>0</v>
      </c>
      <c r="AQ456" s="3">
        <f>IF(テーブル504[[#This Row],[レート]]=0,0,$H$7)</f>
        <v>0</v>
      </c>
      <c r="AR456" s="6">
        <f t="shared" si="158"/>
        <v>0</v>
      </c>
      <c r="AS456" s="6">
        <f t="shared" si="159"/>
        <v>0</v>
      </c>
      <c r="AT456" s="81">
        <f>テーブル504[[#This Row],[レート]]*テーブル504[[#This Row],[取引単位]]</f>
        <v>0</v>
      </c>
      <c r="AU456" s="6">
        <f t="shared" si="151"/>
        <v>0</v>
      </c>
      <c r="AW456" s="5">
        <f t="shared" si="165"/>
        <v>0</v>
      </c>
      <c r="AX456" s="3">
        <f>IF(テーブル505[[#This Row],[レート]]=0,0,$I$7)</f>
        <v>0</v>
      </c>
      <c r="AY456" s="6">
        <f t="shared" si="160"/>
        <v>0</v>
      </c>
      <c r="AZ456" s="6">
        <f t="shared" si="161"/>
        <v>0</v>
      </c>
      <c r="BA456" s="81">
        <f>テーブル505[[#This Row],[レート]]*テーブル505[[#This Row],[取引単位]]</f>
        <v>0</v>
      </c>
      <c r="BB456" s="6">
        <f t="shared" si="152"/>
        <v>0</v>
      </c>
    </row>
    <row r="457" spans="21:54" x14ac:dyDescent="0.3">
      <c r="U457" s="5">
        <f t="shared" si="153"/>
        <v>0</v>
      </c>
      <c r="V457" s="3">
        <f>IF(テーブル501[[#This Row],[レート]]=0,0,$E$7)</f>
        <v>0</v>
      </c>
      <c r="W457" s="6">
        <f t="shared" si="146"/>
        <v>0</v>
      </c>
      <c r="X457" s="6">
        <f t="shared" si="147"/>
        <v>0</v>
      </c>
      <c r="Y457" s="81">
        <f>テーブル501[[#This Row],[レート]]*テーブル501[[#This Row],[取引単位]]</f>
        <v>0</v>
      </c>
      <c r="Z457" s="6">
        <f t="shared" si="148"/>
        <v>0</v>
      </c>
      <c r="AB457" s="5">
        <f t="shared" si="162"/>
        <v>0</v>
      </c>
      <c r="AC457" s="3">
        <f>IF(テーブル502[[#This Row],[レート]]=0,0,$F$7)</f>
        <v>0</v>
      </c>
      <c r="AD457" s="6">
        <f t="shared" si="154"/>
        <v>0</v>
      </c>
      <c r="AE457" s="6">
        <f t="shared" si="155"/>
        <v>0</v>
      </c>
      <c r="AF457" s="81">
        <f>テーブル502[[#This Row],[レート]]*テーブル502[[#This Row],[取引単位]]</f>
        <v>0</v>
      </c>
      <c r="AG457" s="6">
        <f t="shared" si="149"/>
        <v>0</v>
      </c>
      <c r="AI457" s="5">
        <f t="shared" si="163"/>
        <v>0</v>
      </c>
      <c r="AJ457" s="3">
        <f>IF(テーブル503[[#This Row],[レート]]=0,0,$G$7)</f>
        <v>0</v>
      </c>
      <c r="AK457" s="6">
        <f t="shared" si="156"/>
        <v>0</v>
      </c>
      <c r="AL457" s="6">
        <f t="shared" si="157"/>
        <v>0</v>
      </c>
      <c r="AM457" s="81">
        <f>テーブル503[[#This Row],[レート]]*テーブル503[[#This Row],[取引単位]]</f>
        <v>0</v>
      </c>
      <c r="AN457" s="6">
        <f t="shared" si="150"/>
        <v>0</v>
      </c>
      <c r="AP457" s="5">
        <f t="shared" si="164"/>
        <v>0</v>
      </c>
      <c r="AQ457" s="3">
        <f>IF(テーブル504[[#This Row],[レート]]=0,0,$H$7)</f>
        <v>0</v>
      </c>
      <c r="AR457" s="6">
        <f t="shared" si="158"/>
        <v>0</v>
      </c>
      <c r="AS457" s="6">
        <f t="shared" si="159"/>
        <v>0</v>
      </c>
      <c r="AT457" s="81">
        <f>テーブル504[[#This Row],[レート]]*テーブル504[[#This Row],[取引単位]]</f>
        <v>0</v>
      </c>
      <c r="AU457" s="6">
        <f t="shared" si="151"/>
        <v>0</v>
      </c>
      <c r="AW457" s="5">
        <f t="shared" si="165"/>
        <v>0</v>
      </c>
      <c r="AX457" s="3">
        <f>IF(テーブル505[[#This Row],[レート]]=0,0,$I$7)</f>
        <v>0</v>
      </c>
      <c r="AY457" s="6">
        <f t="shared" si="160"/>
        <v>0</v>
      </c>
      <c r="AZ457" s="6">
        <f t="shared" si="161"/>
        <v>0</v>
      </c>
      <c r="BA457" s="81">
        <f>テーブル505[[#This Row],[レート]]*テーブル505[[#This Row],[取引単位]]</f>
        <v>0</v>
      </c>
      <c r="BB457" s="6">
        <f t="shared" si="152"/>
        <v>0</v>
      </c>
    </row>
    <row r="458" spans="21:54" x14ac:dyDescent="0.3">
      <c r="U458" s="5">
        <f t="shared" si="153"/>
        <v>0</v>
      </c>
      <c r="V458" s="3">
        <f>IF(テーブル501[[#This Row],[レート]]=0,0,$E$7)</f>
        <v>0</v>
      </c>
      <c r="W458" s="6">
        <f t="shared" si="146"/>
        <v>0</v>
      </c>
      <c r="X458" s="6">
        <f t="shared" si="147"/>
        <v>0</v>
      </c>
      <c r="Y458" s="81">
        <f>テーブル501[[#This Row],[レート]]*テーブル501[[#This Row],[取引単位]]</f>
        <v>0</v>
      </c>
      <c r="Z458" s="6">
        <f t="shared" si="148"/>
        <v>0</v>
      </c>
      <c r="AB458" s="5">
        <f t="shared" si="162"/>
        <v>0</v>
      </c>
      <c r="AC458" s="3">
        <f>IF(テーブル502[[#This Row],[レート]]=0,0,$F$7)</f>
        <v>0</v>
      </c>
      <c r="AD458" s="6">
        <f t="shared" si="154"/>
        <v>0</v>
      </c>
      <c r="AE458" s="6">
        <f t="shared" si="155"/>
        <v>0</v>
      </c>
      <c r="AF458" s="81">
        <f>テーブル502[[#This Row],[レート]]*テーブル502[[#This Row],[取引単位]]</f>
        <v>0</v>
      </c>
      <c r="AG458" s="6">
        <f t="shared" si="149"/>
        <v>0</v>
      </c>
      <c r="AI458" s="5">
        <f t="shared" si="163"/>
        <v>0</v>
      </c>
      <c r="AJ458" s="3">
        <f>IF(テーブル503[[#This Row],[レート]]=0,0,$G$7)</f>
        <v>0</v>
      </c>
      <c r="AK458" s="6">
        <f t="shared" si="156"/>
        <v>0</v>
      </c>
      <c r="AL458" s="6">
        <f t="shared" si="157"/>
        <v>0</v>
      </c>
      <c r="AM458" s="81">
        <f>テーブル503[[#This Row],[レート]]*テーブル503[[#This Row],[取引単位]]</f>
        <v>0</v>
      </c>
      <c r="AN458" s="6">
        <f t="shared" si="150"/>
        <v>0</v>
      </c>
      <c r="AP458" s="5">
        <f t="shared" si="164"/>
        <v>0</v>
      </c>
      <c r="AQ458" s="3">
        <f>IF(テーブル504[[#This Row],[レート]]=0,0,$H$7)</f>
        <v>0</v>
      </c>
      <c r="AR458" s="6">
        <f t="shared" si="158"/>
        <v>0</v>
      </c>
      <c r="AS458" s="6">
        <f t="shared" si="159"/>
        <v>0</v>
      </c>
      <c r="AT458" s="81">
        <f>テーブル504[[#This Row],[レート]]*テーブル504[[#This Row],[取引単位]]</f>
        <v>0</v>
      </c>
      <c r="AU458" s="6">
        <f t="shared" si="151"/>
        <v>0</v>
      </c>
      <c r="AW458" s="5">
        <f t="shared" si="165"/>
        <v>0</v>
      </c>
      <c r="AX458" s="3">
        <f>IF(テーブル505[[#This Row],[レート]]=0,0,$I$7)</f>
        <v>0</v>
      </c>
      <c r="AY458" s="6">
        <f t="shared" si="160"/>
        <v>0</v>
      </c>
      <c r="AZ458" s="6">
        <f t="shared" si="161"/>
        <v>0</v>
      </c>
      <c r="BA458" s="81">
        <f>テーブル505[[#This Row],[レート]]*テーブル505[[#This Row],[取引単位]]</f>
        <v>0</v>
      </c>
      <c r="BB458" s="6">
        <f t="shared" si="152"/>
        <v>0</v>
      </c>
    </row>
    <row r="459" spans="21:54" x14ac:dyDescent="0.3">
      <c r="U459" s="5">
        <f t="shared" si="153"/>
        <v>0</v>
      </c>
      <c r="V459" s="3">
        <f>IF(テーブル501[[#This Row],[レート]]=0,0,$E$7)</f>
        <v>0</v>
      </c>
      <c r="W459" s="6">
        <f t="shared" si="146"/>
        <v>0</v>
      </c>
      <c r="X459" s="6">
        <f t="shared" si="147"/>
        <v>0</v>
      </c>
      <c r="Y459" s="81">
        <f>テーブル501[[#This Row],[レート]]*テーブル501[[#This Row],[取引単位]]</f>
        <v>0</v>
      </c>
      <c r="Z459" s="6">
        <f t="shared" si="148"/>
        <v>0</v>
      </c>
      <c r="AB459" s="5">
        <f t="shared" si="162"/>
        <v>0</v>
      </c>
      <c r="AC459" s="3">
        <f>IF(テーブル502[[#This Row],[レート]]=0,0,$F$7)</f>
        <v>0</v>
      </c>
      <c r="AD459" s="6">
        <f t="shared" si="154"/>
        <v>0</v>
      </c>
      <c r="AE459" s="6">
        <f t="shared" si="155"/>
        <v>0</v>
      </c>
      <c r="AF459" s="81">
        <f>テーブル502[[#This Row],[レート]]*テーブル502[[#This Row],[取引単位]]</f>
        <v>0</v>
      </c>
      <c r="AG459" s="6">
        <f t="shared" si="149"/>
        <v>0</v>
      </c>
      <c r="AI459" s="5">
        <f t="shared" si="163"/>
        <v>0</v>
      </c>
      <c r="AJ459" s="3">
        <f>IF(テーブル503[[#This Row],[レート]]=0,0,$G$7)</f>
        <v>0</v>
      </c>
      <c r="AK459" s="6">
        <f t="shared" si="156"/>
        <v>0</v>
      </c>
      <c r="AL459" s="6">
        <f t="shared" si="157"/>
        <v>0</v>
      </c>
      <c r="AM459" s="81">
        <f>テーブル503[[#This Row],[レート]]*テーブル503[[#This Row],[取引単位]]</f>
        <v>0</v>
      </c>
      <c r="AN459" s="6">
        <f t="shared" si="150"/>
        <v>0</v>
      </c>
      <c r="AP459" s="5">
        <f t="shared" si="164"/>
        <v>0</v>
      </c>
      <c r="AQ459" s="3">
        <f>IF(テーブル504[[#This Row],[レート]]=0,0,$H$7)</f>
        <v>0</v>
      </c>
      <c r="AR459" s="6">
        <f t="shared" si="158"/>
        <v>0</v>
      </c>
      <c r="AS459" s="6">
        <f t="shared" si="159"/>
        <v>0</v>
      </c>
      <c r="AT459" s="81">
        <f>テーブル504[[#This Row],[レート]]*テーブル504[[#This Row],[取引単位]]</f>
        <v>0</v>
      </c>
      <c r="AU459" s="6">
        <f t="shared" si="151"/>
        <v>0</v>
      </c>
      <c r="AW459" s="5">
        <f t="shared" si="165"/>
        <v>0</v>
      </c>
      <c r="AX459" s="3">
        <f>IF(テーブル505[[#This Row],[レート]]=0,0,$I$7)</f>
        <v>0</v>
      </c>
      <c r="AY459" s="6">
        <f t="shared" si="160"/>
        <v>0</v>
      </c>
      <c r="AZ459" s="6">
        <f t="shared" si="161"/>
        <v>0</v>
      </c>
      <c r="BA459" s="81">
        <f>テーブル505[[#This Row],[レート]]*テーブル505[[#This Row],[取引単位]]</f>
        <v>0</v>
      </c>
      <c r="BB459" s="6">
        <f t="shared" si="152"/>
        <v>0</v>
      </c>
    </row>
    <row r="460" spans="21:54" x14ac:dyDescent="0.3">
      <c r="U460" s="5">
        <f t="shared" si="153"/>
        <v>0</v>
      </c>
      <c r="V460" s="3">
        <f>IF(テーブル501[[#This Row],[レート]]=0,0,$E$7)</f>
        <v>0</v>
      </c>
      <c r="W460" s="6">
        <f t="shared" si="146"/>
        <v>0</v>
      </c>
      <c r="X460" s="6">
        <f t="shared" si="147"/>
        <v>0</v>
      </c>
      <c r="Y460" s="81">
        <f>テーブル501[[#This Row],[レート]]*テーブル501[[#This Row],[取引単位]]</f>
        <v>0</v>
      </c>
      <c r="Z460" s="6">
        <f t="shared" si="148"/>
        <v>0</v>
      </c>
      <c r="AB460" s="5">
        <f t="shared" si="162"/>
        <v>0</v>
      </c>
      <c r="AC460" s="3">
        <f>IF(テーブル502[[#This Row],[レート]]=0,0,$F$7)</f>
        <v>0</v>
      </c>
      <c r="AD460" s="6">
        <f t="shared" si="154"/>
        <v>0</v>
      </c>
      <c r="AE460" s="6">
        <f t="shared" si="155"/>
        <v>0</v>
      </c>
      <c r="AF460" s="81">
        <f>テーブル502[[#This Row],[レート]]*テーブル502[[#This Row],[取引単位]]</f>
        <v>0</v>
      </c>
      <c r="AG460" s="6">
        <f t="shared" si="149"/>
        <v>0</v>
      </c>
      <c r="AI460" s="5">
        <f t="shared" si="163"/>
        <v>0</v>
      </c>
      <c r="AJ460" s="3">
        <f>IF(テーブル503[[#This Row],[レート]]=0,0,$G$7)</f>
        <v>0</v>
      </c>
      <c r="AK460" s="6">
        <f t="shared" si="156"/>
        <v>0</v>
      </c>
      <c r="AL460" s="6">
        <f t="shared" si="157"/>
        <v>0</v>
      </c>
      <c r="AM460" s="81">
        <f>テーブル503[[#This Row],[レート]]*テーブル503[[#This Row],[取引単位]]</f>
        <v>0</v>
      </c>
      <c r="AN460" s="6">
        <f t="shared" si="150"/>
        <v>0</v>
      </c>
      <c r="AP460" s="5">
        <f t="shared" si="164"/>
        <v>0</v>
      </c>
      <c r="AQ460" s="3">
        <f>IF(テーブル504[[#This Row],[レート]]=0,0,$H$7)</f>
        <v>0</v>
      </c>
      <c r="AR460" s="6">
        <f t="shared" si="158"/>
        <v>0</v>
      </c>
      <c r="AS460" s="6">
        <f t="shared" si="159"/>
        <v>0</v>
      </c>
      <c r="AT460" s="81">
        <f>テーブル504[[#This Row],[レート]]*テーブル504[[#This Row],[取引単位]]</f>
        <v>0</v>
      </c>
      <c r="AU460" s="6">
        <f t="shared" si="151"/>
        <v>0</v>
      </c>
      <c r="AW460" s="5">
        <f t="shared" si="165"/>
        <v>0</v>
      </c>
      <c r="AX460" s="3">
        <f>IF(テーブル505[[#This Row],[レート]]=0,0,$I$7)</f>
        <v>0</v>
      </c>
      <c r="AY460" s="6">
        <f t="shared" si="160"/>
        <v>0</v>
      </c>
      <c r="AZ460" s="6">
        <f t="shared" si="161"/>
        <v>0</v>
      </c>
      <c r="BA460" s="81">
        <f>テーブル505[[#This Row],[レート]]*テーブル505[[#This Row],[取引単位]]</f>
        <v>0</v>
      </c>
      <c r="BB460" s="6">
        <f t="shared" si="152"/>
        <v>0</v>
      </c>
    </row>
    <row r="461" spans="21:54" x14ac:dyDescent="0.3">
      <c r="U461" s="5">
        <f t="shared" si="153"/>
        <v>0</v>
      </c>
      <c r="V461" s="3">
        <f>IF(テーブル501[[#This Row],[レート]]=0,0,$E$7)</f>
        <v>0</v>
      </c>
      <c r="W461" s="6">
        <f t="shared" si="146"/>
        <v>0</v>
      </c>
      <c r="X461" s="6">
        <f t="shared" si="147"/>
        <v>0</v>
      </c>
      <c r="Y461" s="81">
        <f>テーブル501[[#This Row],[レート]]*テーブル501[[#This Row],[取引単位]]</f>
        <v>0</v>
      </c>
      <c r="Z461" s="6">
        <f t="shared" si="148"/>
        <v>0</v>
      </c>
      <c r="AB461" s="5">
        <f t="shared" si="162"/>
        <v>0</v>
      </c>
      <c r="AC461" s="3">
        <f>IF(テーブル502[[#This Row],[レート]]=0,0,$F$7)</f>
        <v>0</v>
      </c>
      <c r="AD461" s="6">
        <f t="shared" si="154"/>
        <v>0</v>
      </c>
      <c r="AE461" s="6">
        <f t="shared" si="155"/>
        <v>0</v>
      </c>
      <c r="AF461" s="81">
        <f>テーブル502[[#This Row],[レート]]*テーブル502[[#This Row],[取引単位]]</f>
        <v>0</v>
      </c>
      <c r="AG461" s="6">
        <f t="shared" si="149"/>
        <v>0</v>
      </c>
      <c r="AI461" s="5">
        <f t="shared" si="163"/>
        <v>0</v>
      </c>
      <c r="AJ461" s="3">
        <f>IF(テーブル503[[#This Row],[レート]]=0,0,$G$7)</f>
        <v>0</v>
      </c>
      <c r="AK461" s="6">
        <f t="shared" si="156"/>
        <v>0</v>
      </c>
      <c r="AL461" s="6">
        <f t="shared" si="157"/>
        <v>0</v>
      </c>
      <c r="AM461" s="81">
        <f>テーブル503[[#This Row],[レート]]*テーブル503[[#This Row],[取引単位]]</f>
        <v>0</v>
      </c>
      <c r="AN461" s="6">
        <f t="shared" si="150"/>
        <v>0</v>
      </c>
      <c r="AP461" s="5">
        <f t="shared" si="164"/>
        <v>0</v>
      </c>
      <c r="AQ461" s="3">
        <f>IF(テーブル504[[#This Row],[レート]]=0,0,$H$7)</f>
        <v>0</v>
      </c>
      <c r="AR461" s="6">
        <f t="shared" si="158"/>
        <v>0</v>
      </c>
      <c r="AS461" s="6">
        <f t="shared" si="159"/>
        <v>0</v>
      </c>
      <c r="AT461" s="81">
        <f>テーブル504[[#This Row],[レート]]*テーブル504[[#This Row],[取引単位]]</f>
        <v>0</v>
      </c>
      <c r="AU461" s="6">
        <f t="shared" si="151"/>
        <v>0</v>
      </c>
      <c r="AW461" s="5">
        <f t="shared" si="165"/>
        <v>0</v>
      </c>
      <c r="AX461" s="3">
        <f>IF(テーブル505[[#This Row],[レート]]=0,0,$I$7)</f>
        <v>0</v>
      </c>
      <c r="AY461" s="6">
        <f t="shared" si="160"/>
        <v>0</v>
      </c>
      <c r="AZ461" s="6">
        <f t="shared" si="161"/>
        <v>0</v>
      </c>
      <c r="BA461" s="81">
        <f>テーブル505[[#This Row],[レート]]*テーブル505[[#This Row],[取引単位]]</f>
        <v>0</v>
      </c>
      <c r="BB461" s="6">
        <f t="shared" si="152"/>
        <v>0</v>
      </c>
    </row>
    <row r="462" spans="21:54" x14ac:dyDescent="0.3">
      <c r="U462" s="5">
        <f t="shared" si="153"/>
        <v>0</v>
      </c>
      <c r="V462" s="3">
        <f>IF(テーブル501[[#This Row],[レート]]=0,0,$E$7)</f>
        <v>0</v>
      </c>
      <c r="W462" s="6">
        <f t="shared" si="146"/>
        <v>0</v>
      </c>
      <c r="X462" s="6">
        <f t="shared" si="147"/>
        <v>0</v>
      </c>
      <c r="Y462" s="81">
        <f>テーブル501[[#This Row],[レート]]*テーブル501[[#This Row],[取引単位]]</f>
        <v>0</v>
      </c>
      <c r="Z462" s="6">
        <f t="shared" si="148"/>
        <v>0</v>
      </c>
      <c r="AB462" s="5">
        <f t="shared" si="162"/>
        <v>0</v>
      </c>
      <c r="AC462" s="3">
        <f>IF(テーブル502[[#This Row],[レート]]=0,0,$F$7)</f>
        <v>0</v>
      </c>
      <c r="AD462" s="6">
        <f t="shared" si="154"/>
        <v>0</v>
      </c>
      <c r="AE462" s="6">
        <f t="shared" si="155"/>
        <v>0</v>
      </c>
      <c r="AF462" s="81">
        <f>テーブル502[[#This Row],[レート]]*テーブル502[[#This Row],[取引単位]]</f>
        <v>0</v>
      </c>
      <c r="AG462" s="6">
        <f t="shared" si="149"/>
        <v>0</v>
      </c>
      <c r="AI462" s="5">
        <f t="shared" si="163"/>
        <v>0</v>
      </c>
      <c r="AJ462" s="3">
        <f>IF(テーブル503[[#This Row],[レート]]=0,0,$G$7)</f>
        <v>0</v>
      </c>
      <c r="AK462" s="6">
        <f t="shared" si="156"/>
        <v>0</v>
      </c>
      <c r="AL462" s="6">
        <f t="shared" si="157"/>
        <v>0</v>
      </c>
      <c r="AM462" s="81">
        <f>テーブル503[[#This Row],[レート]]*テーブル503[[#This Row],[取引単位]]</f>
        <v>0</v>
      </c>
      <c r="AN462" s="6">
        <f t="shared" si="150"/>
        <v>0</v>
      </c>
      <c r="AP462" s="5">
        <f t="shared" si="164"/>
        <v>0</v>
      </c>
      <c r="AQ462" s="3">
        <f>IF(テーブル504[[#This Row],[レート]]=0,0,$H$7)</f>
        <v>0</v>
      </c>
      <c r="AR462" s="6">
        <f t="shared" si="158"/>
        <v>0</v>
      </c>
      <c r="AS462" s="6">
        <f t="shared" si="159"/>
        <v>0</v>
      </c>
      <c r="AT462" s="81">
        <f>テーブル504[[#This Row],[レート]]*テーブル504[[#This Row],[取引単位]]</f>
        <v>0</v>
      </c>
      <c r="AU462" s="6">
        <f t="shared" si="151"/>
        <v>0</v>
      </c>
      <c r="AW462" s="5">
        <f t="shared" si="165"/>
        <v>0</v>
      </c>
      <c r="AX462" s="3">
        <f>IF(テーブル505[[#This Row],[レート]]=0,0,$I$7)</f>
        <v>0</v>
      </c>
      <c r="AY462" s="6">
        <f t="shared" si="160"/>
        <v>0</v>
      </c>
      <c r="AZ462" s="6">
        <f t="shared" si="161"/>
        <v>0</v>
      </c>
      <c r="BA462" s="81">
        <f>テーブル505[[#This Row],[レート]]*テーブル505[[#This Row],[取引単位]]</f>
        <v>0</v>
      </c>
      <c r="BB462" s="6">
        <f t="shared" si="152"/>
        <v>0</v>
      </c>
    </row>
    <row r="463" spans="21:54" x14ac:dyDescent="0.3">
      <c r="U463" s="5">
        <f t="shared" si="153"/>
        <v>0</v>
      </c>
      <c r="V463" s="3">
        <f>IF(テーブル501[[#This Row],[レート]]=0,0,$E$7)</f>
        <v>0</v>
      </c>
      <c r="W463" s="6">
        <f t="shared" si="146"/>
        <v>0</v>
      </c>
      <c r="X463" s="6">
        <f t="shared" si="147"/>
        <v>0</v>
      </c>
      <c r="Y463" s="81">
        <f>テーブル501[[#This Row],[レート]]*テーブル501[[#This Row],[取引単位]]</f>
        <v>0</v>
      </c>
      <c r="Z463" s="6">
        <f t="shared" si="148"/>
        <v>0</v>
      </c>
      <c r="AB463" s="5">
        <f t="shared" si="162"/>
        <v>0</v>
      </c>
      <c r="AC463" s="3">
        <f>IF(テーブル502[[#This Row],[レート]]=0,0,$F$7)</f>
        <v>0</v>
      </c>
      <c r="AD463" s="6">
        <f t="shared" si="154"/>
        <v>0</v>
      </c>
      <c r="AE463" s="6">
        <f t="shared" si="155"/>
        <v>0</v>
      </c>
      <c r="AF463" s="81">
        <f>テーブル502[[#This Row],[レート]]*テーブル502[[#This Row],[取引単位]]</f>
        <v>0</v>
      </c>
      <c r="AG463" s="6">
        <f t="shared" si="149"/>
        <v>0</v>
      </c>
      <c r="AI463" s="5">
        <f t="shared" si="163"/>
        <v>0</v>
      </c>
      <c r="AJ463" s="3">
        <f>IF(テーブル503[[#This Row],[レート]]=0,0,$G$7)</f>
        <v>0</v>
      </c>
      <c r="AK463" s="6">
        <f t="shared" si="156"/>
        <v>0</v>
      </c>
      <c r="AL463" s="6">
        <f t="shared" si="157"/>
        <v>0</v>
      </c>
      <c r="AM463" s="81">
        <f>テーブル503[[#This Row],[レート]]*テーブル503[[#This Row],[取引単位]]</f>
        <v>0</v>
      </c>
      <c r="AN463" s="6">
        <f t="shared" si="150"/>
        <v>0</v>
      </c>
      <c r="AP463" s="5">
        <f t="shared" si="164"/>
        <v>0</v>
      </c>
      <c r="AQ463" s="3">
        <f>IF(テーブル504[[#This Row],[レート]]=0,0,$H$7)</f>
        <v>0</v>
      </c>
      <c r="AR463" s="6">
        <f t="shared" si="158"/>
        <v>0</v>
      </c>
      <c r="AS463" s="6">
        <f t="shared" si="159"/>
        <v>0</v>
      </c>
      <c r="AT463" s="81">
        <f>テーブル504[[#This Row],[レート]]*テーブル504[[#This Row],[取引単位]]</f>
        <v>0</v>
      </c>
      <c r="AU463" s="6">
        <f t="shared" si="151"/>
        <v>0</v>
      </c>
      <c r="AW463" s="5">
        <f t="shared" si="165"/>
        <v>0</v>
      </c>
      <c r="AX463" s="3">
        <f>IF(テーブル505[[#This Row],[レート]]=0,0,$I$7)</f>
        <v>0</v>
      </c>
      <c r="AY463" s="6">
        <f t="shared" si="160"/>
        <v>0</v>
      </c>
      <c r="AZ463" s="6">
        <f t="shared" si="161"/>
        <v>0</v>
      </c>
      <c r="BA463" s="81">
        <f>テーブル505[[#This Row],[レート]]*テーブル505[[#This Row],[取引単位]]</f>
        <v>0</v>
      </c>
      <c r="BB463" s="6">
        <f t="shared" si="152"/>
        <v>0</v>
      </c>
    </row>
    <row r="464" spans="21:54" x14ac:dyDescent="0.3">
      <c r="U464" s="5">
        <f t="shared" si="153"/>
        <v>0</v>
      </c>
      <c r="V464" s="3">
        <f>IF(テーブル501[[#This Row],[レート]]=0,0,$E$7)</f>
        <v>0</v>
      </c>
      <c r="W464" s="6">
        <f t="shared" si="146"/>
        <v>0</v>
      </c>
      <c r="X464" s="6">
        <f t="shared" si="147"/>
        <v>0</v>
      </c>
      <c r="Y464" s="81">
        <f>テーブル501[[#This Row],[レート]]*テーブル501[[#This Row],[取引単位]]</f>
        <v>0</v>
      </c>
      <c r="Z464" s="6">
        <f t="shared" si="148"/>
        <v>0</v>
      </c>
      <c r="AB464" s="5">
        <f t="shared" si="162"/>
        <v>0</v>
      </c>
      <c r="AC464" s="3">
        <f>IF(テーブル502[[#This Row],[レート]]=0,0,$F$7)</f>
        <v>0</v>
      </c>
      <c r="AD464" s="6">
        <f t="shared" si="154"/>
        <v>0</v>
      </c>
      <c r="AE464" s="6">
        <f t="shared" si="155"/>
        <v>0</v>
      </c>
      <c r="AF464" s="81">
        <f>テーブル502[[#This Row],[レート]]*テーブル502[[#This Row],[取引単位]]</f>
        <v>0</v>
      </c>
      <c r="AG464" s="6">
        <f t="shared" si="149"/>
        <v>0</v>
      </c>
      <c r="AI464" s="5">
        <f t="shared" si="163"/>
        <v>0</v>
      </c>
      <c r="AJ464" s="3">
        <f>IF(テーブル503[[#This Row],[レート]]=0,0,$G$7)</f>
        <v>0</v>
      </c>
      <c r="AK464" s="6">
        <f t="shared" si="156"/>
        <v>0</v>
      </c>
      <c r="AL464" s="6">
        <f t="shared" si="157"/>
        <v>0</v>
      </c>
      <c r="AM464" s="81">
        <f>テーブル503[[#This Row],[レート]]*テーブル503[[#This Row],[取引単位]]</f>
        <v>0</v>
      </c>
      <c r="AN464" s="6">
        <f t="shared" si="150"/>
        <v>0</v>
      </c>
      <c r="AP464" s="5">
        <f t="shared" si="164"/>
        <v>0</v>
      </c>
      <c r="AQ464" s="3">
        <f>IF(テーブル504[[#This Row],[レート]]=0,0,$H$7)</f>
        <v>0</v>
      </c>
      <c r="AR464" s="6">
        <f t="shared" si="158"/>
        <v>0</v>
      </c>
      <c r="AS464" s="6">
        <f t="shared" si="159"/>
        <v>0</v>
      </c>
      <c r="AT464" s="81">
        <f>テーブル504[[#This Row],[レート]]*テーブル504[[#This Row],[取引単位]]</f>
        <v>0</v>
      </c>
      <c r="AU464" s="6">
        <f t="shared" si="151"/>
        <v>0</v>
      </c>
      <c r="AW464" s="5">
        <f t="shared" si="165"/>
        <v>0</v>
      </c>
      <c r="AX464" s="3">
        <f>IF(テーブル505[[#This Row],[レート]]=0,0,$I$7)</f>
        <v>0</v>
      </c>
      <c r="AY464" s="6">
        <f t="shared" si="160"/>
        <v>0</v>
      </c>
      <c r="AZ464" s="6">
        <f t="shared" si="161"/>
        <v>0</v>
      </c>
      <c r="BA464" s="81">
        <f>テーブル505[[#This Row],[レート]]*テーブル505[[#This Row],[取引単位]]</f>
        <v>0</v>
      </c>
      <c r="BB464" s="6">
        <f t="shared" si="152"/>
        <v>0</v>
      </c>
    </row>
    <row r="465" spans="21:54" x14ac:dyDescent="0.3">
      <c r="U465" s="5">
        <f t="shared" si="153"/>
        <v>0</v>
      </c>
      <c r="V465" s="3">
        <f>IF(テーブル501[[#This Row],[レート]]=0,0,$E$7)</f>
        <v>0</v>
      </c>
      <c r="W465" s="6">
        <f t="shared" si="146"/>
        <v>0</v>
      </c>
      <c r="X465" s="6">
        <f t="shared" si="147"/>
        <v>0</v>
      </c>
      <c r="Y465" s="81">
        <f>テーブル501[[#This Row],[レート]]*テーブル501[[#This Row],[取引単位]]</f>
        <v>0</v>
      </c>
      <c r="Z465" s="6">
        <f t="shared" si="148"/>
        <v>0</v>
      </c>
      <c r="AB465" s="5">
        <f t="shared" si="162"/>
        <v>0</v>
      </c>
      <c r="AC465" s="3">
        <f>IF(テーブル502[[#This Row],[レート]]=0,0,$F$7)</f>
        <v>0</v>
      </c>
      <c r="AD465" s="6">
        <f t="shared" si="154"/>
        <v>0</v>
      </c>
      <c r="AE465" s="6">
        <f t="shared" si="155"/>
        <v>0</v>
      </c>
      <c r="AF465" s="81">
        <f>テーブル502[[#This Row],[レート]]*テーブル502[[#This Row],[取引単位]]</f>
        <v>0</v>
      </c>
      <c r="AG465" s="6">
        <f t="shared" si="149"/>
        <v>0</v>
      </c>
      <c r="AI465" s="5">
        <f t="shared" si="163"/>
        <v>0</v>
      </c>
      <c r="AJ465" s="3">
        <f>IF(テーブル503[[#This Row],[レート]]=0,0,$G$7)</f>
        <v>0</v>
      </c>
      <c r="AK465" s="6">
        <f t="shared" si="156"/>
        <v>0</v>
      </c>
      <c r="AL465" s="6">
        <f t="shared" si="157"/>
        <v>0</v>
      </c>
      <c r="AM465" s="81">
        <f>テーブル503[[#This Row],[レート]]*テーブル503[[#This Row],[取引単位]]</f>
        <v>0</v>
      </c>
      <c r="AN465" s="6">
        <f t="shared" si="150"/>
        <v>0</v>
      </c>
      <c r="AP465" s="5">
        <f t="shared" si="164"/>
        <v>0</v>
      </c>
      <c r="AQ465" s="3">
        <f>IF(テーブル504[[#This Row],[レート]]=0,0,$H$7)</f>
        <v>0</v>
      </c>
      <c r="AR465" s="6">
        <f t="shared" si="158"/>
        <v>0</v>
      </c>
      <c r="AS465" s="6">
        <f t="shared" si="159"/>
        <v>0</v>
      </c>
      <c r="AT465" s="81">
        <f>テーブル504[[#This Row],[レート]]*テーブル504[[#This Row],[取引単位]]</f>
        <v>0</v>
      </c>
      <c r="AU465" s="6">
        <f t="shared" si="151"/>
        <v>0</v>
      </c>
      <c r="AW465" s="5">
        <f t="shared" si="165"/>
        <v>0</v>
      </c>
      <c r="AX465" s="3">
        <f>IF(テーブル505[[#This Row],[レート]]=0,0,$I$7)</f>
        <v>0</v>
      </c>
      <c r="AY465" s="6">
        <f t="shared" si="160"/>
        <v>0</v>
      </c>
      <c r="AZ465" s="6">
        <f t="shared" si="161"/>
        <v>0</v>
      </c>
      <c r="BA465" s="81">
        <f>テーブル505[[#This Row],[レート]]*テーブル505[[#This Row],[取引単位]]</f>
        <v>0</v>
      </c>
      <c r="BB465" s="6">
        <f t="shared" si="152"/>
        <v>0</v>
      </c>
    </row>
    <row r="466" spans="21:54" x14ac:dyDescent="0.3">
      <c r="U466" s="5">
        <f t="shared" si="153"/>
        <v>0</v>
      </c>
      <c r="V466" s="3">
        <f>IF(テーブル501[[#This Row],[レート]]=0,0,$E$7)</f>
        <v>0</v>
      </c>
      <c r="W466" s="6">
        <f t="shared" si="146"/>
        <v>0</v>
      </c>
      <c r="X466" s="6">
        <f t="shared" si="147"/>
        <v>0</v>
      </c>
      <c r="Y466" s="81">
        <f>テーブル501[[#This Row],[レート]]*テーブル501[[#This Row],[取引単位]]</f>
        <v>0</v>
      </c>
      <c r="Z466" s="6">
        <f t="shared" si="148"/>
        <v>0</v>
      </c>
      <c r="AB466" s="5">
        <f t="shared" si="162"/>
        <v>0</v>
      </c>
      <c r="AC466" s="3">
        <f>IF(テーブル502[[#This Row],[レート]]=0,0,$F$7)</f>
        <v>0</v>
      </c>
      <c r="AD466" s="6">
        <f t="shared" si="154"/>
        <v>0</v>
      </c>
      <c r="AE466" s="6">
        <f t="shared" si="155"/>
        <v>0</v>
      </c>
      <c r="AF466" s="81">
        <f>テーブル502[[#This Row],[レート]]*テーブル502[[#This Row],[取引単位]]</f>
        <v>0</v>
      </c>
      <c r="AG466" s="6">
        <f t="shared" si="149"/>
        <v>0</v>
      </c>
      <c r="AI466" s="5">
        <f t="shared" si="163"/>
        <v>0</v>
      </c>
      <c r="AJ466" s="3">
        <f>IF(テーブル503[[#This Row],[レート]]=0,0,$G$7)</f>
        <v>0</v>
      </c>
      <c r="AK466" s="6">
        <f t="shared" si="156"/>
        <v>0</v>
      </c>
      <c r="AL466" s="6">
        <f t="shared" si="157"/>
        <v>0</v>
      </c>
      <c r="AM466" s="81">
        <f>テーブル503[[#This Row],[レート]]*テーブル503[[#This Row],[取引単位]]</f>
        <v>0</v>
      </c>
      <c r="AN466" s="6">
        <f t="shared" si="150"/>
        <v>0</v>
      </c>
      <c r="AP466" s="5">
        <f t="shared" si="164"/>
        <v>0</v>
      </c>
      <c r="AQ466" s="3">
        <f>IF(テーブル504[[#This Row],[レート]]=0,0,$H$7)</f>
        <v>0</v>
      </c>
      <c r="AR466" s="6">
        <f t="shared" si="158"/>
        <v>0</v>
      </c>
      <c r="AS466" s="6">
        <f t="shared" si="159"/>
        <v>0</v>
      </c>
      <c r="AT466" s="81">
        <f>テーブル504[[#This Row],[レート]]*テーブル504[[#This Row],[取引単位]]</f>
        <v>0</v>
      </c>
      <c r="AU466" s="6">
        <f t="shared" si="151"/>
        <v>0</v>
      </c>
      <c r="AW466" s="5">
        <f t="shared" si="165"/>
        <v>0</v>
      </c>
      <c r="AX466" s="3">
        <f>IF(テーブル505[[#This Row],[レート]]=0,0,$I$7)</f>
        <v>0</v>
      </c>
      <c r="AY466" s="6">
        <f t="shared" si="160"/>
        <v>0</v>
      </c>
      <c r="AZ466" s="6">
        <f t="shared" si="161"/>
        <v>0</v>
      </c>
      <c r="BA466" s="81">
        <f>テーブル505[[#This Row],[レート]]*テーブル505[[#This Row],[取引単位]]</f>
        <v>0</v>
      </c>
      <c r="BB466" s="6">
        <f t="shared" si="152"/>
        <v>0</v>
      </c>
    </row>
    <row r="467" spans="21:54" x14ac:dyDescent="0.3">
      <c r="U467" s="5">
        <f t="shared" si="153"/>
        <v>0</v>
      </c>
      <c r="V467" s="3">
        <f>IF(テーブル501[[#This Row],[レート]]=0,0,$E$7)</f>
        <v>0</v>
      </c>
      <c r="W467" s="6">
        <f t="shared" si="146"/>
        <v>0</v>
      </c>
      <c r="X467" s="6">
        <f t="shared" si="147"/>
        <v>0</v>
      </c>
      <c r="Y467" s="81">
        <f>テーブル501[[#This Row],[レート]]*テーブル501[[#This Row],[取引単位]]</f>
        <v>0</v>
      </c>
      <c r="Z467" s="6">
        <f t="shared" si="148"/>
        <v>0</v>
      </c>
      <c r="AB467" s="5">
        <f t="shared" si="162"/>
        <v>0</v>
      </c>
      <c r="AC467" s="3">
        <f>IF(テーブル502[[#This Row],[レート]]=0,0,$F$7)</f>
        <v>0</v>
      </c>
      <c r="AD467" s="6">
        <f t="shared" si="154"/>
        <v>0</v>
      </c>
      <c r="AE467" s="6">
        <f t="shared" si="155"/>
        <v>0</v>
      </c>
      <c r="AF467" s="81">
        <f>テーブル502[[#This Row],[レート]]*テーブル502[[#This Row],[取引単位]]</f>
        <v>0</v>
      </c>
      <c r="AG467" s="6">
        <f t="shared" si="149"/>
        <v>0</v>
      </c>
      <c r="AI467" s="5">
        <f t="shared" si="163"/>
        <v>0</v>
      </c>
      <c r="AJ467" s="3">
        <f>IF(テーブル503[[#This Row],[レート]]=0,0,$G$7)</f>
        <v>0</v>
      </c>
      <c r="AK467" s="6">
        <f t="shared" si="156"/>
        <v>0</v>
      </c>
      <c r="AL467" s="6">
        <f t="shared" si="157"/>
        <v>0</v>
      </c>
      <c r="AM467" s="81">
        <f>テーブル503[[#This Row],[レート]]*テーブル503[[#This Row],[取引単位]]</f>
        <v>0</v>
      </c>
      <c r="AN467" s="6">
        <f t="shared" si="150"/>
        <v>0</v>
      </c>
      <c r="AP467" s="5">
        <f t="shared" si="164"/>
        <v>0</v>
      </c>
      <c r="AQ467" s="3">
        <f>IF(テーブル504[[#This Row],[レート]]=0,0,$H$7)</f>
        <v>0</v>
      </c>
      <c r="AR467" s="6">
        <f t="shared" si="158"/>
        <v>0</v>
      </c>
      <c r="AS467" s="6">
        <f t="shared" si="159"/>
        <v>0</v>
      </c>
      <c r="AT467" s="81">
        <f>テーブル504[[#This Row],[レート]]*テーブル504[[#This Row],[取引単位]]</f>
        <v>0</v>
      </c>
      <c r="AU467" s="6">
        <f t="shared" si="151"/>
        <v>0</v>
      </c>
      <c r="AW467" s="5">
        <f t="shared" si="165"/>
        <v>0</v>
      </c>
      <c r="AX467" s="3">
        <f>IF(テーブル505[[#This Row],[レート]]=0,0,$I$7)</f>
        <v>0</v>
      </c>
      <c r="AY467" s="6">
        <f t="shared" si="160"/>
        <v>0</v>
      </c>
      <c r="AZ467" s="6">
        <f t="shared" si="161"/>
        <v>0</v>
      </c>
      <c r="BA467" s="81">
        <f>テーブル505[[#This Row],[レート]]*テーブル505[[#This Row],[取引単位]]</f>
        <v>0</v>
      </c>
      <c r="BB467" s="6">
        <f t="shared" si="152"/>
        <v>0</v>
      </c>
    </row>
    <row r="468" spans="21:54" x14ac:dyDescent="0.3">
      <c r="U468" s="5">
        <f t="shared" si="153"/>
        <v>0</v>
      </c>
      <c r="V468" s="3">
        <f>IF(テーブル501[[#This Row],[レート]]=0,0,$E$7)</f>
        <v>0</v>
      </c>
      <c r="W468" s="6">
        <f t="shared" si="146"/>
        <v>0</v>
      </c>
      <c r="X468" s="6">
        <f t="shared" si="147"/>
        <v>0</v>
      </c>
      <c r="Y468" s="81">
        <f>テーブル501[[#This Row],[レート]]*テーブル501[[#This Row],[取引単位]]</f>
        <v>0</v>
      </c>
      <c r="Z468" s="6">
        <f t="shared" si="148"/>
        <v>0</v>
      </c>
      <c r="AB468" s="5">
        <f t="shared" si="162"/>
        <v>0</v>
      </c>
      <c r="AC468" s="3">
        <f>IF(テーブル502[[#This Row],[レート]]=0,0,$F$7)</f>
        <v>0</v>
      </c>
      <c r="AD468" s="6">
        <f t="shared" si="154"/>
        <v>0</v>
      </c>
      <c r="AE468" s="6">
        <f t="shared" si="155"/>
        <v>0</v>
      </c>
      <c r="AF468" s="81">
        <f>テーブル502[[#This Row],[レート]]*テーブル502[[#This Row],[取引単位]]</f>
        <v>0</v>
      </c>
      <c r="AG468" s="6">
        <f t="shared" si="149"/>
        <v>0</v>
      </c>
      <c r="AI468" s="5">
        <f t="shared" si="163"/>
        <v>0</v>
      </c>
      <c r="AJ468" s="3">
        <f>IF(テーブル503[[#This Row],[レート]]=0,0,$G$7)</f>
        <v>0</v>
      </c>
      <c r="AK468" s="6">
        <f t="shared" si="156"/>
        <v>0</v>
      </c>
      <c r="AL468" s="6">
        <f t="shared" si="157"/>
        <v>0</v>
      </c>
      <c r="AM468" s="81">
        <f>テーブル503[[#This Row],[レート]]*テーブル503[[#This Row],[取引単位]]</f>
        <v>0</v>
      </c>
      <c r="AN468" s="6">
        <f t="shared" si="150"/>
        <v>0</v>
      </c>
      <c r="AP468" s="5">
        <f t="shared" si="164"/>
        <v>0</v>
      </c>
      <c r="AQ468" s="3">
        <f>IF(テーブル504[[#This Row],[レート]]=0,0,$H$7)</f>
        <v>0</v>
      </c>
      <c r="AR468" s="6">
        <f t="shared" si="158"/>
        <v>0</v>
      </c>
      <c r="AS468" s="6">
        <f t="shared" si="159"/>
        <v>0</v>
      </c>
      <c r="AT468" s="81">
        <f>テーブル504[[#This Row],[レート]]*テーブル504[[#This Row],[取引単位]]</f>
        <v>0</v>
      </c>
      <c r="AU468" s="6">
        <f t="shared" si="151"/>
        <v>0</v>
      </c>
      <c r="AW468" s="5">
        <f t="shared" si="165"/>
        <v>0</v>
      </c>
      <c r="AX468" s="3">
        <f>IF(テーブル505[[#This Row],[レート]]=0,0,$I$7)</f>
        <v>0</v>
      </c>
      <c r="AY468" s="6">
        <f t="shared" si="160"/>
        <v>0</v>
      </c>
      <c r="AZ468" s="6">
        <f t="shared" si="161"/>
        <v>0</v>
      </c>
      <c r="BA468" s="81">
        <f>テーブル505[[#This Row],[レート]]*テーブル505[[#This Row],[取引単位]]</f>
        <v>0</v>
      </c>
      <c r="BB468" s="6">
        <f t="shared" si="152"/>
        <v>0</v>
      </c>
    </row>
    <row r="469" spans="21:54" x14ac:dyDescent="0.3">
      <c r="U469" s="5">
        <f t="shared" si="153"/>
        <v>0</v>
      </c>
      <c r="V469" s="3">
        <f>IF(テーブル501[[#This Row],[レート]]=0,0,$E$7)</f>
        <v>0</v>
      </c>
      <c r="W469" s="6">
        <f t="shared" si="146"/>
        <v>0</v>
      </c>
      <c r="X469" s="6">
        <f t="shared" si="147"/>
        <v>0</v>
      </c>
      <c r="Y469" s="81">
        <f>テーブル501[[#This Row],[レート]]*テーブル501[[#This Row],[取引単位]]</f>
        <v>0</v>
      </c>
      <c r="Z469" s="6">
        <f t="shared" si="148"/>
        <v>0</v>
      </c>
      <c r="AB469" s="5">
        <f t="shared" si="162"/>
        <v>0</v>
      </c>
      <c r="AC469" s="3">
        <f>IF(テーブル502[[#This Row],[レート]]=0,0,$F$7)</f>
        <v>0</v>
      </c>
      <c r="AD469" s="6">
        <f t="shared" si="154"/>
        <v>0</v>
      </c>
      <c r="AE469" s="6">
        <f t="shared" si="155"/>
        <v>0</v>
      </c>
      <c r="AF469" s="81">
        <f>テーブル502[[#This Row],[レート]]*テーブル502[[#This Row],[取引単位]]</f>
        <v>0</v>
      </c>
      <c r="AG469" s="6">
        <f t="shared" si="149"/>
        <v>0</v>
      </c>
      <c r="AI469" s="5">
        <f t="shared" si="163"/>
        <v>0</v>
      </c>
      <c r="AJ469" s="3">
        <f>IF(テーブル503[[#This Row],[レート]]=0,0,$G$7)</f>
        <v>0</v>
      </c>
      <c r="AK469" s="6">
        <f t="shared" si="156"/>
        <v>0</v>
      </c>
      <c r="AL469" s="6">
        <f t="shared" si="157"/>
        <v>0</v>
      </c>
      <c r="AM469" s="81">
        <f>テーブル503[[#This Row],[レート]]*テーブル503[[#This Row],[取引単位]]</f>
        <v>0</v>
      </c>
      <c r="AN469" s="6">
        <f t="shared" si="150"/>
        <v>0</v>
      </c>
      <c r="AP469" s="5">
        <f t="shared" si="164"/>
        <v>0</v>
      </c>
      <c r="AQ469" s="3">
        <f>IF(テーブル504[[#This Row],[レート]]=0,0,$H$7)</f>
        <v>0</v>
      </c>
      <c r="AR469" s="6">
        <f t="shared" si="158"/>
        <v>0</v>
      </c>
      <c r="AS469" s="6">
        <f t="shared" si="159"/>
        <v>0</v>
      </c>
      <c r="AT469" s="81">
        <f>テーブル504[[#This Row],[レート]]*テーブル504[[#This Row],[取引単位]]</f>
        <v>0</v>
      </c>
      <c r="AU469" s="6">
        <f t="shared" si="151"/>
        <v>0</v>
      </c>
      <c r="AW469" s="5">
        <f t="shared" si="165"/>
        <v>0</v>
      </c>
      <c r="AX469" s="3">
        <f>IF(テーブル505[[#This Row],[レート]]=0,0,$I$7)</f>
        <v>0</v>
      </c>
      <c r="AY469" s="6">
        <f t="shared" si="160"/>
        <v>0</v>
      </c>
      <c r="AZ469" s="6">
        <f t="shared" si="161"/>
        <v>0</v>
      </c>
      <c r="BA469" s="81">
        <f>テーブル505[[#This Row],[レート]]*テーブル505[[#This Row],[取引単位]]</f>
        <v>0</v>
      </c>
      <c r="BB469" s="6">
        <f t="shared" si="152"/>
        <v>0</v>
      </c>
    </row>
    <row r="470" spans="21:54" x14ac:dyDescent="0.3">
      <c r="U470" s="5">
        <f t="shared" si="153"/>
        <v>0</v>
      </c>
      <c r="V470" s="3">
        <f>IF(テーブル501[[#This Row],[レート]]=0,0,$E$7)</f>
        <v>0</v>
      </c>
      <c r="W470" s="6">
        <f t="shared" si="146"/>
        <v>0</v>
      </c>
      <c r="X470" s="6">
        <f t="shared" si="147"/>
        <v>0</v>
      </c>
      <c r="Y470" s="81">
        <f>テーブル501[[#This Row],[レート]]*テーブル501[[#This Row],[取引単位]]</f>
        <v>0</v>
      </c>
      <c r="Z470" s="6">
        <f t="shared" si="148"/>
        <v>0</v>
      </c>
      <c r="AB470" s="5">
        <f t="shared" si="162"/>
        <v>0</v>
      </c>
      <c r="AC470" s="3">
        <f>IF(テーブル502[[#This Row],[レート]]=0,0,$F$7)</f>
        <v>0</v>
      </c>
      <c r="AD470" s="6">
        <f t="shared" si="154"/>
        <v>0</v>
      </c>
      <c r="AE470" s="6">
        <f t="shared" si="155"/>
        <v>0</v>
      </c>
      <c r="AF470" s="81">
        <f>テーブル502[[#This Row],[レート]]*テーブル502[[#This Row],[取引単位]]</f>
        <v>0</v>
      </c>
      <c r="AG470" s="6">
        <f t="shared" si="149"/>
        <v>0</v>
      </c>
      <c r="AI470" s="5">
        <f t="shared" si="163"/>
        <v>0</v>
      </c>
      <c r="AJ470" s="3">
        <f>IF(テーブル503[[#This Row],[レート]]=0,0,$G$7)</f>
        <v>0</v>
      </c>
      <c r="AK470" s="6">
        <f t="shared" si="156"/>
        <v>0</v>
      </c>
      <c r="AL470" s="6">
        <f t="shared" si="157"/>
        <v>0</v>
      </c>
      <c r="AM470" s="81">
        <f>テーブル503[[#This Row],[レート]]*テーブル503[[#This Row],[取引単位]]</f>
        <v>0</v>
      </c>
      <c r="AN470" s="6">
        <f t="shared" si="150"/>
        <v>0</v>
      </c>
      <c r="AP470" s="5">
        <f t="shared" si="164"/>
        <v>0</v>
      </c>
      <c r="AQ470" s="3">
        <f>IF(テーブル504[[#This Row],[レート]]=0,0,$H$7)</f>
        <v>0</v>
      </c>
      <c r="AR470" s="6">
        <f t="shared" si="158"/>
        <v>0</v>
      </c>
      <c r="AS470" s="6">
        <f t="shared" si="159"/>
        <v>0</v>
      </c>
      <c r="AT470" s="81">
        <f>テーブル504[[#This Row],[レート]]*テーブル504[[#This Row],[取引単位]]</f>
        <v>0</v>
      </c>
      <c r="AU470" s="6">
        <f t="shared" si="151"/>
        <v>0</v>
      </c>
      <c r="AW470" s="5">
        <f t="shared" si="165"/>
        <v>0</v>
      </c>
      <c r="AX470" s="3">
        <f>IF(テーブル505[[#This Row],[レート]]=0,0,$I$7)</f>
        <v>0</v>
      </c>
      <c r="AY470" s="6">
        <f t="shared" si="160"/>
        <v>0</v>
      </c>
      <c r="AZ470" s="6">
        <f t="shared" si="161"/>
        <v>0</v>
      </c>
      <c r="BA470" s="81">
        <f>テーブル505[[#This Row],[レート]]*テーブル505[[#This Row],[取引単位]]</f>
        <v>0</v>
      </c>
      <c r="BB470" s="6">
        <f t="shared" si="152"/>
        <v>0</v>
      </c>
    </row>
    <row r="471" spans="21:54" x14ac:dyDescent="0.3">
      <c r="U471" s="5">
        <f t="shared" si="153"/>
        <v>0</v>
      </c>
      <c r="V471" s="3">
        <f>IF(テーブル501[[#This Row],[レート]]=0,0,$E$7)</f>
        <v>0</v>
      </c>
      <c r="W471" s="6">
        <f t="shared" si="146"/>
        <v>0</v>
      </c>
      <c r="X471" s="6">
        <f t="shared" si="147"/>
        <v>0</v>
      </c>
      <c r="Y471" s="81">
        <f>テーブル501[[#This Row],[レート]]*テーブル501[[#This Row],[取引単位]]</f>
        <v>0</v>
      </c>
      <c r="Z471" s="6">
        <f t="shared" si="148"/>
        <v>0</v>
      </c>
      <c r="AB471" s="5">
        <f t="shared" si="162"/>
        <v>0</v>
      </c>
      <c r="AC471" s="3">
        <f>IF(テーブル502[[#This Row],[レート]]=0,0,$F$7)</f>
        <v>0</v>
      </c>
      <c r="AD471" s="6">
        <f t="shared" si="154"/>
        <v>0</v>
      </c>
      <c r="AE471" s="6">
        <f t="shared" si="155"/>
        <v>0</v>
      </c>
      <c r="AF471" s="81">
        <f>テーブル502[[#This Row],[レート]]*テーブル502[[#This Row],[取引単位]]</f>
        <v>0</v>
      </c>
      <c r="AG471" s="6">
        <f t="shared" si="149"/>
        <v>0</v>
      </c>
      <c r="AI471" s="5">
        <f t="shared" si="163"/>
        <v>0</v>
      </c>
      <c r="AJ471" s="3">
        <f>IF(テーブル503[[#This Row],[レート]]=0,0,$G$7)</f>
        <v>0</v>
      </c>
      <c r="AK471" s="6">
        <f t="shared" si="156"/>
        <v>0</v>
      </c>
      <c r="AL471" s="6">
        <f t="shared" si="157"/>
        <v>0</v>
      </c>
      <c r="AM471" s="81">
        <f>テーブル503[[#This Row],[レート]]*テーブル503[[#This Row],[取引単位]]</f>
        <v>0</v>
      </c>
      <c r="AN471" s="6">
        <f t="shared" si="150"/>
        <v>0</v>
      </c>
      <c r="AP471" s="5">
        <f t="shared" si="164"/>
        <v>0</v>
      </c>
      <c r="AQ471" s="3">
        <f>IF(テーブル504[[#This Row],[レート]]=0,0,$H$7)</f>
        <v>0</v>
      </c>
      <c r="AR471" s="6">
        <f t="shared" si="158"/>
        <v>0</v>
      </c>
      <c r="AS471" s="6">
        <f t="shared" si="159"/>
        <v>0</v>
      </c>
      <c r="AT471" s="81">
        <f>テーブル504[[#This Row],[レート]]*テーブル504[[#This Row],[取引単位]]</f>
        <v>0</v>
      </c>
      <c r="AU471" s="6">
        <f t="shared" si="151"/>
        <v>0</v>
      </c>
      <c r="AW471" s="5">
        <f t="shared" si="165"/>
        <v>0</v>
      </c>
      <c r="AX471" s="3">
        <f>IF(テーブル505[[#This Row],[レート]]=0,0,$I$7)</f>
        <v>0</v>
      </c>
      <c r="AY471" s="6">
        <f t="shared" si="160"/>
        <v>0</v>
      </c>
      <c r="AZ471" s="6">
        <f t="shared" si="161"/>
        <v>0</v>
      </c>
      <c r="BA471" s="81">
        <f>テーブル505[[#This Row],[レート]]*テーブル505[[#This Row],[取引単位]]</f>
        <v>0</v>
      </c>
      <c r="BB471" s="6">
        <f t="shared" si="152"/>
        <v>0</v>
      </c>
    </row>
    <row r="472" spans="21:54" x14ac:dyDescent="0.3">
      <c r="U472" s="5">
        <f t="shared" si="153"/>
        <v>0</v>
      </c>
      <c r="V472" s="3">
        <f>IF(テーブル501[[#This Row],[レート]]=0,0,$E$7)</f>
        <v>0</v>
      </c>
      <c r="W472" s="6">
        <f t="shared" si="146"/>
        <v>0</v>
      </c>
      <c r="X472" s="6">
        <f t="shared" si="147"/>
        <v>0</v>
      </c>
      <c r="Y472" s="81">
        <f>テーブル501[[#This Row],[レート]]*テーブル501[[#This Row],[取引単位]]</f>
        <v>0</v>
      </c>
      <c r="Z472" s="6">
        <f t="shared" si="148"/>
        <v>0</v>
      </c>
      <c r="AB472" s="5">
        <f t="shared" si="162"/>
        <v>0</v>
      </c>
      <c r="AC472" s="3">
        <f>IF(テーブル502[[#This Row],[レート]]=0,0,$F$7)</f>
        <v>0</v>
      </c>
      <c r="AD472" s="6">
        <f t="shared" si="154"/>
        <v>0</v>
      </c>
      <c r="AE472" s="6">
        <f t="shared" si="155"/>
        <v>0</v>
      </c>
      <c r="AF472" s="81">
        <f>テーブル502[[#This Row],[レート]]*テーブル502[[#This Row],[取引単位]]</f>
        <v>0</v>
      </c>
      <c r="AG472" s="6">
        <f t="shared" si="149"/>
        <v>0</v>
      </c>
      <c r="AI472" s="5">
        <f t="shared" si="163"/>
        <v>0</v>
      </c>
      <c r="AJ472" s="3">
        <f>IF(テーブル503[[#This Row],[レート]]=0,0,$G$7)</f>
        <v>0</v>
      </c>
      <c r="AK472" s="6">
        <f t="shared" si="156"/>
        <v>0</v>
      </c>
      <c r="AL472" s="6">
        <f t="shared" si="157"/>
        <v>0</v>
      </c>
      <c r="AM472" s="81">
        <f>テーブル503[[#This Row],[レート]]*テーブル503[[#This Row],[取引単位]]</f>
        <v>0</v>
      </c>
      <c r="AN472" s="6">
        <f t="shared" si="150"/>
        <v>0</v>
      </c>
      <c r="AP472" s="5">
        <f t="shared" si="164"/>
        <v>0</v>
      </c>
      <c r="AQ472" s="3">
        <f>IF(テーブル504[[#This Row],[レート]]=0,0,$H$7)</f>
        <v>0</v>
      </c>
      <c r="AR472" s="6">
        <f t="shared" si="158"/>
        <v>0</v>
      </c>
      <c r="AS472" s="6">
        <f t="shared" si="159"/>
        <v>0</v>
      </c>
      <c r="AT472" s="81">
        <f>テーブル504[[#This Row],[レート]]*テーブル504[[#This Row],[取引単位]]</f>
        <v>0</v>
      </c>
      <c r="AU472" s="6">
        <f t="shared" si="151"/>
        <v>0</v>
      </c>
      <c r="AW472" s="5">
        <f t="shared" si="165"/>
        <v>0</v>
      </c>
      <c r="AX472" s="3">
        <f>IF(テーブル505[[#This Row],[レート]]=0,0,$I$7)</f>
        <v>0</v>
      </c>
      <c r="AY472" s="6">
        <f t="shared" si="160"/>
        <v>0</v>
      </c>
      <c r="AZ472" s="6">
        <f t="shared" si="161"/>
        <v>0</v>
      </c>
      <c r="BA472" s="81">
        <f>テーブル505[[#This Row],[レート]]*テーブル505[[#This Row],[取引単位]]</f>
        <v>0</v>
      </c>
      <c r="BB472" s="6">
        <f t="shared" si="152"/>
        <v>0</v>
      </c>
    </row>
    <row r="473" spans="21:54" x14ac:dyDescent="0.3">
      <c r="U473" s="5">
        <f t="shared" si="153"/>
        <v>0</v>
      </c>
      <c r="V473" s="3">
        <f>IF(テーブル501[[#This Row],[レート]]=0,0,$E$7)</f>
        <v>0</v>
      </c>
      <c r="W473" s="6">
        <f t="shared" si="146"/>
        <v>0</v>
      </c>
      <c r="X473" s="6">
        <f t="shared" si="147"/>
        <v>0</v>
      </c>
      <c r="Y473" s="81">
        <f>テーブル501[[#This Row],[レート]]*テーブル501[[#This Row],[取引単位]]</f>
        <v>0</v>
      </c>
      <c r="Z473" s="6">
        <f t="shared" si="148"/>
        <v>0</v>
      </c>
      <c r="AB473" s="5">
        <f t="shared" si="162"/>
        <v>0</v>
      </c>
      <c r="AC473" s="3">
        <f>IF(テーブル502[[#This Row],[レート]]=0,0,$F$7)</f>
        <v>0</v>
      </c>
      <c r="AD473" s="6">
        <f t="shared" si="154"/>
        <v>0</v>
      </c>
      <c r="AE473" s="6">
        <f t="shared" si="155"/>
        <v>0</v>
      </c>
      <c r="AF473" s="81">
        <f>テーブル502[[#This Row],[レート]]*テーブル502[[#This Row],[取引単位]]</f>
        <v>0</v>
      </c>
      <c r="AG473" s="6">
        <f t="shared" si="149"/>
        <v>0</v>
      </c>
      <c r="AI473" s="5">
        <f t="shared" si="163"/>
        <v>0</v>
      </c>
      <c r="AJ473" s="3">
        <f>IF(テーブル503[[#This Row],[レート]]=0,0,$G$7)</f>
        <v>0</v>
      </c>
      <c r="AK473" s="6">
        <f t="shared" si="156"/>
        <v>0</v>
      </c>
      <c r="AL473" s="6">
        <f t="shared" si="157"/>
        <v>0</v>
      </c>
      <c r="AM473" s="81">
        <f>テーブル503[[#This Row],[レート]]*テーブル503[[#This Row],[取引単位]]</f>
        <v>0</v>
      </c>
      <c r="AN473" s="6">
        <f t="shared" si="150"/>
        <v>0</v>
      </c>
      <c r="AP473" s="5">
        <f t="shared" si="164"/>
        <v>0</v>
      </c>
      <c r="AQ473" s="3">
        <f>IF(テーブル504[[#This Row],[レート]]=0,0,$H$7)</f>
        <v>0</v>
      </c>
      <c r="AR473" s="6">
        <f t="shared" si="158"/>
        <v>0</v>
      </c>
      <c r="AS473" s="6">
        <f t="shared" si="159"/>
        <v>0</v>
      </c>
      <c r="AT473" s="81">
        <f>テーブル504[[#This Row],[レート]]*テーブル504[[#This Row],[取引単位]]</f>
        <v>0</v>
      </c>
      <c r="AU473" s="6">
        <f t="shared" si="151"/>
        <v>0</v>
      </c>
      <c r="AW473" s="5">
        <f t="shared" si="165"/>
        <v>0</v>
      </c>
      <c r="AX473" s="3">
        <f>IF(テーブル505[[#This Row],[レート]]=0,0,$I$7)</f>
        <v>0</v>
      </c>
      <c r="AY473" s="6">
        <f t="shared" si="160"/>
        <v>0</v>
      </c>
      <c r="AZ473" s="6">
        <f t="shared" si="161"/>
        <v>0</v>
      </c>
      <c r="BA473" s="81">
        <f>テーブル505[[#This Row],[レート]]*テーブル505[[#This Row],[取引単位]]</f>
        <v>0</v>
      </c>
      <c r="BB473" s="6">
        <f t="shared" si="152"/>
        <v>0</v>
      </c>
    </row>
    <row r="474" spans="21:54" x14ac:dyDescent="0.3">
      <c r="U474" s="5">
        <f t="shared" si="153"/>
        <v>0</v>
      </c>
      <c r="V474" s="3">
        <f>IF(テーブル501[[#This Row],[レート]]=0,0,$E$7)</f>
        <v>0</v>
      </c>
      <c r="W474" s="6">
        <f t="shared" si="146"/>
        <v>0</v>
      </c>
      <c r="X474" s="6">
        <f t="shared" si="147"/>
        <v>0</v>
      </c>
      <c r="Y474" s="81">
        <f>テーブル501[[#This Row],[レート]]*テーブル501[[#This Row],[取引単位]]</f>
        <v>0</v>
      </c>
      <c r="Z474" s="6">
        <f t="shared" si="148"/>
        <v>0</v>
      </c>
      <c r="AB474" s="5">
        <f t="shared" si="162"/>
        <v>0</v>
      </c>
      <c r="AC474" s="3">
        <f>IF(テーブル502[[#This Row],[レート]]=0,0,$F$7)</f>
        <v>0</v>
      </c>
      <c r="AD474" s="6">
        <f t="shared" si="154"/>
        <v>0</v>
      </c>
      <c r="AE474" s="6">
        <f t="shared" si="155"/>
        <v>0</v>
      </c>
      <c r="AF474" s="81">
        <f>テーブル502[[#This Row],[レート]]*テーブル502[[#This Row],[取引単位]]</f>
        <v>0</v>
      </c>
      <c r="AG474" s="6">
        <f t="shared" si="149"/>
        <v>0</v>
      </c>
      <c r="AI474" s="5">
        <f t="shared" si="163"/>
        <v>0</v>
      </c>
      <c r="AJ474" s="3">
        <f>IF(テーブル503[[#This Row],[レート]]=0,0,$G$7)</f>
        <v>0</v>
      </c>
      <c r="AK474" s="6">
        <f t="shared" si="156"/>
        <v>0</v>
      </c>
      <c r="AL474" s="6">
        <f t="shared" si="157"/>
        <v>0</v>
      </c>
      <c r="AM474" s="81">
        <f>テーブル503[[#This Row],[レート]]*テーブル503[[#This Row],[取引単位]]</f>
        <v>0</v>
      </c>
      <c r="AN474" s="6">
        <f t="shared" si="150"/>
        <v>0</v>
      </c>
      <c r="AP474" s="5">
        <f t="shared" si="164"/>
        <v>0</v>
      </c>
      <c r="AQ474" s="3">
        <f>IF(テーブル504[[#This Row],[レート]]=0,0,$H$7)</f>
        <v>0</v>
      </c>
      <c r="AR474" s="6">
        <f t="shared" si="158"/>
        <v>0</v>
      </c>
      <c r="AS474" s="6">
        <f t="shared" si="159"/>
        <v>0</v>
      </c>
      <c r="AT474" s="81">
        <f>テーブル504[[#This Row],[レート]]*テーブル504[[#This Row],[取引単位]]</f>
        <v>0</v>
      </c>
      <c r="AU474" s="6">
        <f t="shared" si="151"/>
        <v>0</v>
      </c>
      <c r="AW474" s="5">
        <f t="shared" si="165"/>
        <v>0</v>
      </c>
      <c r="AX474" s="3">
        <f>IF(テーブル505[[#This Row],[レート]]=0,0,$I$7)</f>
        <v>0</v>
      </c>
      <c r="AY474" s="6">
        <f t="shared" si="160"/>
        <v>0</v>
      </c>
      <c r="AZ474" s="6">
        <f t="shared" si="161"/>
        <v>0</v>
      </c>
      <c r="BA474" s="81">
        <f>テーブル505[[#This Row],[レート]]*テーブル505[[#This Row],[取引単位]]</f>
        <v>0</v>
      </c>
      <c r="BB474" s="6">
        <f t="shared" si="152"/>
        <v>0</v>
      </c>
    </row>
    <row r="475" spans="21:54" x14ac:dyDescent="0.3">
      <c r="U475" s="5">
        <f t="shared" si="153"/>
        <v>0</v>
      </c>
      <c r="V475" s="3">
        <f>IF(テーブル501[[#This Row],[レート]]=0,0,$E$7)</f>
        <v>0</v>
      </c>
      <c r="W475" s="6">
        <f t="shared" si="146"/>
        <v>0</v>
      </c>
      <c r="X475" s="6">
        <f t="shared" si="147"/>
        <v>0</v>
      </c>
      <c r="Y475" s="81">
        <f>テーブル501[[#This Row],[レート]]*テーブル501[[#This Row],[取引単位]]</f>
        <v>0</v>
      </c>
      <c r="Z475" s="6">
        <f t="shared" si="148"/>
        <v>0</v>
      </c>
      <c r="AB475" s="5">
        <f t="shared" si="162"/>
        <v>0</v>
      </c>
      <c r="AC475" s="3">
        <f>IF(テーブル502[[#This Row],[レート]]=0,0,$F$7)</f>
        <v>0</v>
      </c>
      <c r="AD475" s="6">
        <f t="shared" si="154"/>
        <v>0</v>
      </c>
      <c r="AE475" s="6">
        <f t="shared" si="155"/>
        <v>0</v>
      </c>
      <c r="AF475" s="81">
        <f>テーブル502[[#This Row],[レート]]*テーブル502[[#This Row],[取引単位]]</f>
        <v>0</v>
      </c>
      <c r="AG475" s="6">
        <f t="shared" si="149"/>
        <v>0</v>
      </c>
      <c r="AI475" s="5">
        <f t="shared" si="163"/>
        <v>0</v>
      </c>
      <c r="AJ475" s="3">
        <f>IF(テーブル503[[#This Row],[レート]]=0,0,$G$7)</f>
        <v>0</v>
      </c>
      <c r="AK475" s="6">
        <f t="shared" si="156"/>
        <v>0</v>
      </c>
      <c r="AL475" s="6">
        <f t="shared" si="157"/>
        <v>0</v>
      </c>
      <c r="AM475" s="81">
        <f>テーブル503[[#This Row],[レート]]*テーブル503[[#This Row],[取引単位]]</f>
        <v>0</v>
      </c>
      <c r="AN475" s="6">
        <f t="shared" si="150"/>
        <v>0</v>
      </c>
      <c r="AP475" s="5">
        <f t="shared" si="164"/>
        <v>0</v>
      </c>
      <c r="AQ475" s="3">
        <f>IF(テーブル504[[#This Row],[レート]]=0,0,$H$7)</f>
        <v>0</v>
      </c>
      <c r="AR475" s="6">
        <f t="shared" si="158"/>
        <v>0</v>
      </c>
      <c r="AS475" s="6">
        <f t="shared" si="159"/>
        <v>0</v>
      </c>
      <c r="AT475" s="81">
        <f>テーブル504[[#This Row],[レート]]*テーブル504[[#This Row],[取引単位]]</f>
        <v>0</v>
      </c>
      <c r="AU475" s="6">
        <f t="shared" si="151"/>
        <v>0</v>
      </c>
      <c r="AW475" s="5">
        <f t="shared" si="165"/>
        <v>0</v>
      </c>
      <c r="AX475" s="3">
        <f>IF(テーブル505[[#This Row],[レート]]=0,0,$I$7)</f>
        <v>0</v>
      </c>
      <c r="AY475" s="6">
        <f t="shared" si="160"/>
        <v>0</v>
      </c>
      <c r="AZ475" s="6">
        <f t="shared" si="161"/>
        <v>0</v>
      </c>
      <c r="BA475" s="81">
        <f>テーブル505[[#This Row],[レート]]*テーブル505[[#This Row],[取引単位]]</f>
        <v>0</v>
      </c>
      <c r="BB475" s="6">
        <f t="shared" si="152"/>
        <v>0</v>
      </c>
    </row>
    <row r="476" spans="21:54" x14ac:dyDescent="0.3">
      <c r="U476" s="5">
        <f t="shared" si="153"/>
        <v>0</v>
      </c>
      <c r="V476" s="3">
        <f>IF(テーブル501[[#This Row],[レート]]=0,0,$E$7)</f>
        <v>0</v>
      </c>
      <c r="W476" s="6">
        <f t="shared" si="146"/>
        <v>0</v>
      </c>
      <c r="X476" s="6">
        <f t="shared" si="147"/>
        <v>0</v>
      </c>
      <c r="Y476" s="81">
        <f>テーブル501[[#This Row],[レート]]*テーブル501[[#This Row],[取引単位]]</f>
        <v>0</v>
      </c>
      <c r="Z476" s="6">
        <f t="shared" si="148"/>
        <v>0</v>
      </c>
      <c r="AB476" s="5">
        <f t="shared" si="162"/>
        <v>0</v>
      </c>
      <c r="AC476" s="3">
        <f>IF(テーブル502[[#This Row],[レート]]=0,0,$F$7)</f>
        <v>0</v>
      </c>
      <c r="AD476" s="6">
        <f t="shared" si="154"/>
        <v>0</v>
      </c>
      <c r="AE476" s="6">
        <f t="shared" si="155"/>
        <v>0</v>
      </c>
      <c r="AF476" s="81">
        <f>テーブル502[[#This Row],[レート]]*テーブル502[[#This Row],[取引単位]]</f>
        <v>0</v>
      </c>
      <c r="AG476" s="6">
        <f t="shared" si="149"/>
        <v>0</v>
      </c>
      <c r="AI476" s="5">
        <f t="shared" si="163"/>
        <v>0</v>
      </c>
      <c r="AJ476" s="3">
        <f>IF(テーブル503[[#This Row],[レート]]=0,0,$G$7)</f>
        <v>0</v>
      </c>
      <c r="AK476" s="6">
        <f t="shared" si="156"/>
        <v>0</v>
      </c>
      <c r="AL476" s="6">
        <f t="shared" si="157"/>
        <v>0</v>
      </c>
      <c r="AM476" s="81">
        <f>テーブル503[[#This Row],[レート]]*テーブル503[[#This Row],[取引単位]]</f>
        <v>0</v>
      </c>
      <c r="AN476" s="6">
        <f t="shared" si="150"/>
        <v>0</v>
      </c>
      <c r="AP476" s="5">
        <f t="shared" si="164"/>
        <v>0</v>
      </c>
      <c r="AQ476" s="3">
        <f>IF(テーブル504[[#This Row],[レート]]=0,0,$H$7)</f>
        <v>0</v>
      </c>
      <c r="AR476" s="6">
        <f t="shared" si="158"/>
        <v>0</v>
      </c>
      <c r="AS476" s="6">
        <f t="shared" si="159"/>
        <v>0</v>
      </c>
      <c r="AT476" s="81">
        <f>テーブル504[[#This Row],[レート]]*テーブル504[[#This Row],[取引単位]]</f>
        <v>0</v>
      </c>
      <c r="AU476" s="6">
        <f t="shared" si="151"/>
        <v>0</v>
      </c>
      <c r="AW476" s="5">
        <f t="shared" si="165"/>
        <v>0</v>
      </c>
      <c r="AX476" s="3">
        <f>IF(テーブル505[[#This Row],[レート]]=0,0,$I$7)</f>
        <v>0</v>
      </c>
      <c r="AY476" s="6">
        <f t="shared" si="160"/>
        <v>0</v>
      </c>
      <c r="AZ476" s="6">
        <f t="shared" si="161"/>
        <v>0</v>
      </c>
      <c r="BA476" s="81">
        <f>テーブル505[[#This Row],[レート]]*テーブル505[[#This Row],[取引単位]]</f>
        <v>0</v>
      </c>
      <c r="BB476" s="6">
        <f t="shared" si="152"/>
        <v>0</v>
      </c>
    </row>
    <row r="477" spans="21:54" x14ac:dyDescent="0.3">
      <c r="U477" s="5">
        <f t="shared" si="153"/>
        <v>0</v>
      </c>
      <c r="V477" s="3">
        <f>IF(テーブル501[[#This Row],[レート]]=0,0,$E$7)</f>
        <v>0</v>
      </c>
      <c r="W477" s="6">
        <f t="shared" si="146"/>
        <v>0</v>
      </c>
      <c r="X477" s="6">
        <f t="shared" si="147"/>
        <v>0</v>
      </c>
      <c r="Y477" s="81">
        <f>テーブル501[[#This Row],[レート]]*テーブル501[[#This Row],[取引単位]]</f>
        <v>0</v>
      </c>
      <c r="Z477" s="6">
        <f t="shared" si="148"/>
        <v>0</v>
      </c>
      <c r="AB477" s="5">
        <f t="shared" si="162"/>
        <v>0</v>
      </c>
      <c r="AC477" s="3">
        <f>IF(テーブル502[[#This Row],[レート]]=0,0,$F$7)</f>
        <v>0</v>
      </c>
      <c r="AD477" s="6">
        <f t="shared" si="154"/>
        <v>0</v>
      </c>
      <c r="AE477" s="6">
        <f t="shared" si="155"/>
        <v>0</v>
      </c>
      <c r="AF477" s="81">
        <f>テーブル502[[#This Row],[レート]]*テーブル502[[#This Row],[取引単位]]</f>
        <v>0</v>
      </c>
      <c r="AG477" s="6">
        <f t="shared" si="149"/>
        <v>0</v>
      </c>
      <c r="AI477" s="5">
        <f t="shared" si="163"/>
        <v>0</v>
      </c>
      <c r="AJ477" s="3">
        <f>IF(テーブル503[[#This Row],[レート]]=0,0,$G$7)</f>
        <v>0</v>
      </c>
      <c r="AK477" s="6">
        <f t="shared" si="156"/>
        <v>0</v>
      </c>
      <c r="AL477" s="6">
        <f t="shared" si="157"/>
        <v>0</v>
      </c>
      <c r="AM477" s="81">
        <f>テーブル503[[#This Row],[レート]]*テーブル503[[#This Row],[取引単位]]</f>
        <v>0</v>
      </c>
      <c r="AN477" s="6">
        <f t="shared" si="150"/>
        <v>0</v>
      </c>
      <c r="AP477" s="5">
        <f t="shared" si="164"/>
        <v>0</v>
      </c>
      <c r="AQ477" s="3">
        <f>IF(テーブル504[[#This Row],[レート]]=0,0,$H$7)</f>
        <v>0</v>
      </c>
      <c r="AR477" s="6">
        <f t="shared" si="158"/>
        <v>0</v>
      </c>
      <c r="AS477" s="6">
        <f t="shared" si="159"/>
        <v>0</v>
      </c>
      <c r="AT477" s="81">
        <f>テーブル504[[#This Row],[レート]]*テーブル504[[#This Row],[取引単位]]</f>
        <v>0</v>
      </c>
      <c r="AU477" s="6">
        <f t="shared" si="151"/>
        <v>0</v>
      </c>
      <c r="AW477" s="5">
        <f t="shared" si="165"/>
        <v>0</v>
      </c>
      <c r="AX477" s="3">
        <f>IF(テーブル505[[#This Row],[レート]]=0,0,$I$7)</f>
        <v>0</v>
      </c>
      <c r="AY477" s="6">
        <f t="shared" si="160"/>
        <v>0</v>
      </c>
      <c r="AZ477" s="6">
        <f t="shared" si="161"/>
        <v>0</v>
      </c>
      <c r="BA477" s="81">
        <f>テーブル505[[#This Row],[レート]]*テーブル505[[#This Row],[取引単位]]</f>
        <v>0</v>
      </c>
      <c r="BB477" s="6">
        <f t="shared" si="152"/>
        <v>0</v>
      </c>
    </row>
    <row r="478" spans="21:54" x14ac:dyDescent="0.3">
      <c r="U478" s="5">
        <f t="shared" si="153"/>
        <v>0</v>
      </c>
      <c r="V478" s="3">
        <f>IF(テーブル501[[#This Row],[レート]]=0,0,$E$7)</f>
        <v>0</v>
      </c>
      <c r="W478" s="6">
        <f t="shared" si="146"/>
        <v>0</v>
      </c>
      <c r="X478" s="6">
        <f t="shared" si="147"/>
        <v>0</v>
      </c>
      <c r="Y478" s="81">
        <f>テーブル501[[#This Row],[レート]]*テーブル501[[#This Row],[取引単位]]</f>
        <v>0</v>
      </c>
      <c r="Z478" s="6">
        <f t="shared" si="148"/>
        <v>0</v>
      </c>
      <c r="AB478" s="5">
        <f t="shared" si="162"/>
        <v>0</v>
      </c>
      <c r="AC478" s="3">
        <f>IF(テーブル502[[#This Row],[レート]]=0,0,$F$7)</f>
        <v>0</v>
      </c>
      <c r="AD478" s="6">
        <f t="shared" si="154"/>
        <v>0</v>
      </c>
      <c r="AE478" s="6">
        <f t="shared" si="155"/>
        <v>0</v>
      </c>
      <c r="AF478" s="81">
        <f>テーブル502[[#This Row],[レート]]*テーブル502[[#This Row],[取引単位]]</f>
        <v>0</v>
      </c>
      <c r="AG478" s="6">
        <f t="shared" si="149"/>
        <v>0</v>
      </c>
      <c r="AI478" s="5">
        <f t="shared" si="163"/>
        <v>0</v>
      </c>
      <c r="AJ478" s="3">
        <f>IF(テーブル503[[#This Row],[レート]]=0,0,$G$7)</f>
        <v>0</v>
      </c>
      <c r="AK478" s="6">
        <f t="shared" si="156"/>
        <v>0</v>
      </c>
      <c r="AL478" s="6">
        <f t="shared" si="157"/>
        <v>0</v>
      </c>
      <c r="AM478" s="81">
        <f>テーブル503[[#This Row],[レート]]*テーブル503[[#This Row],[取引単位]]</f>
        <v>0</v>
      </c>
      <c r="AN478" s="6">
        <f t="shared" si="150"/>
        <v>0</v>
      </c>
      <c r="AP478" s="5">
        <f t="shared" si="164"/>
        <v>0</v>
      </c>
      <c r="AQ478" s="3">
        <f>IF(テーブル504[[#This Row],[レート]]=0,0,$H$7)</f>
        <v>0</v>
      </c>
      <c r="AR478" s="6">
        <f t="shared" si="158"/>
        <v>0</v>
      </c>
      <c r="AS478" s="6">
        <f t="shared" si="159"/>
        <v>0</v>
      </c>
      <c r="AT478" s="81">
        <f>テーブル504[[#This Row],[レート]]*テーブル504[[#This Row],[取引単位]]</f>
        <v>0</v>
      </c>
      <c r="AU478" s="6">
        <f t="shared" si="151"/>
        <v>0</v>
      </c>
      <c r="AW478" s="5">
        <f t="shared" si="165"/>
        <v>0</v>
      </c>
      <c r="AX478" s="3">
        <f>IF(テーブル505[[#This Row],[レート]]=0,0,$I$7)</f>
        <v>0</v>
      </c>
      <c r="AY478" s="6">
        <f t="shared" si="160"/>
        <v>0</v>
      </c>
      <c r="AZ478" s="6">
        <f t="shared" si="161"/>
        <v>0</v>
      </c>
      <c r="BA478" s="81">
        <f>テーブル505[[#This Row],[レート]]*テーブル505[[#This Row],[取引単位]]</f>
        <v>0</v>
      </c>
      <c r="BB478" s="6">
        <f t="shared" si="152"/>
        <v>0</v>
      </c>
    </row>
    <row r="479" spans="21:54" x14ac:dyDescent="0.3">
      <c r="U479" s="5">
        <f t="shared" si="153"/>
        <v>0</v>
      </c>
      <c r="V479" s="3">
        <f>IF(テーブル501[[#This Row],[レート]]=0,0,$E$7)</f>
        <v>0</v>
      </c>
      <c r="W479" s="6">
        <f t="shared" si="146"/>
        <v>0</v>
      </c>
      <c r="X479" s="6">
        <f t="shared" si="147"/>
        <v>0</v>
      </c>
      <c r="Y479" s="81">
        <f>テーブル501[[#This Row],[レート]]*テーブル501[[#This Row],[取引単位]]</f>
        <v>0</v>
      </c>
      <c r="Z479" s="6">
        <f t="shared" si="148"/>
        <v>0</v>
      </c>
      <c r="AB479" s="5">
        <f t="shared" si="162"/>
        <v>0</v>
      </c>
      <c r="AC479" s="3">
        <f>IF(テーブル502[[#This Row],[レート]]=0,0,$F$7)</f>
        <v>0</v>
      </c>
      <c r="AD479" s="6">
        <f t="shared" si="154"/>
        <v>0</v>
      </c>
      <c r="AE479" s="6">
        <f t="shared" si="155"/>
        <v>0</v>
      </c>
      <c r="AF479" s="81">
        <f>テーブル502[[#This Row],[レート]]*テーブル502[[#This Row],[取引単位]]</f>
        <v>0</v>
      </c>
      <c r="AG479" s="6">
        <f t="shared" si="149"/>
        <v>0</v>
      </c>
      <c r="AI479" s="5">
        <f t="shared" si="163"/>
        <v>0</v>
      </c>
      <c r="AJ479" s="3">
        <f>IF(テーブル503[[#This Row],[レート]]=0,0,$G$7)</f>
        <v>0</v>
      </c>
      <c r="AK479" s="6">
        <f t="shared" si="156"/>
        <v>0</v>
      </c>
      <c r="AL479" s="6">
        <f t="shared" si="157"/>
        <v>0</v>
      </c>
      <c r="AM479" s="81">
        <f>テーブル503[[#This Row],[レート]]*テーブル503[[#This Row],[取引単位]]</f>
        <v>0</v>
      </c>
      <c r="AN479" s="6">
        <f t="shared" si="150"/>
        <v>0</v>
      </c>
      <c r="AP479" s="5">
        <f t="shared" si="164"/>
        <v>0</v>
      </c>
      <c r="AQ479" s="3">
        <f>IF(テーブル504[[#This Row],[レート]]=0,0,$H$7)</f>
        <v>0</v>
      </c>
      <c r="AR479" s="6">
        <f t="shared" si="158"/>
        <v>0</v>
      </c>
      <c r="AS479" s="6">
        <f t="shared" si="159"/>
        <v>0</v>
      </c>
      <c r="AT479" s="81">
        <f>テーブル504[[#This Row],[レート]]*テーブル504[[#This Row],[取引単位]]</f>
        <v>0</v>
      </c>
      <c r="AU479" s="6">
        <f t="shared" si="151"/>
        <v>0</v>
      </c>
      <c r="AW479" s="5">
        <f t="shared" si="165"/>
        <v>0</v>
      </c>
      <c r="AX479" s="3">
        <f>IF(テーブル505[[#This Row],[レート]]=0,0,$I$7)</f>
        <v>0</v>
      </c>
      <c r="AY479" s="6">
        <f t="shared" si="160"/>
        <v>0</v>
      </c>
      <c r="AZ479" s="6">
        <f t="shared" si="161"/>
        <v>0</v>
      </c>
      <c r="BA479" s="81">
        <f>テーブル505[[#This Row],[レート]]*テーブル505[[#This Row],[取引単位]]</f>
        <v>0</v>
      </c>
      <c r="BB479" s="6">
        <f t="shared" si="152"/>
        <v>0</v>
      </c>
    </row>
    <row r="480" spans="21:54" x14ac:dyDescent="0.3">
      <c r="U480" s="5">
        <f t="shared" si="153"/>
        <v>0</v>
      </c>
      <c r="V480" s="3">
        <f>IF(テーブル501[[#This Row],[レート]]=0,0,$E$7)</f>
        <v>0</v>
      </c>
      <c r="W480" s="6">
        <f t="shared" si="146"/>
        <v>0</v>
      </c>
      <c r="X480" s="6">
        <f t="shared" si="147"/>
        <v>0</v>
      </c>
      <c r="Y480" s="81">
        <f>テーブル501[[#This Row],[レート]]*テーブル501[[#This Row],[取引単位]]</f>
        <v>0</v>
      </c>
      <c r="Z480" s="6">
        <f t="shared" si="148"/>
        <v>0</v>
      </c>
      <c r="AB480" s="5">
        <f t="shared" si="162"/>
        <v>0</v>
      </c>
      <c r="AC480" s="3">
        <f>IF(テーブル502[[#This Row],[レート]]=0,0,$F$7)</f>
        <v>0</v>
      </c>
      <c r="AD480" s="6">
        <f t="shared" si="154"/>
        <v>0</v>
      </c>
      <c r="AE480" s="6">
        <f t="shared" si="155"/>
        <v>0</v>
      </c>
      <c r="AF480" s="81">
        <f>テーブル502[[#This Row],[レート]]*テーブル502[[#This Row],[取引単位]]</f>
        <v>0</v>
      </c>
      <c r="AG480" s="6">
        <f t="shared" si="149"/>
        <v>0</v>
      </c>
      <c r="AI480" s="5">
        <f t="shared" si="163"/>
        <v>0</v>
      </c>
      <c r="AJ480" s="3">
        <f>IF(テーブル503[[#This Row],[レート]]=0,0,$G$7)</f>
        <v>0</v>
      </c>
      <c r="AK480" s="6">
        <f t="shared" si="156"/>
        <v>0</v>
      </c>
      <c r="AL480" s="6">
        <f t="shared" si="157"/>
        <v>0</v>
      </c>
      <c r="AM480" s="81">
        <f>テーブル503[[#This Row],[レート]]*テーブル503[[#This Row],[取引単位]]</f>
        <v>0</v>
      </c>
      <c r="AN480" s="6">
        <f t="shared" si="150"/>
        <v>0</v>
      </c>
      <c r="AP480" s="5">
        <f t="shared" si="164"/>
        <v>0</v>
      </c>
      <c r="AQ480" s="3">
        <f>IF(テーブル504[[#This Row],[レート]]=0,0,$H$7)</f>
        <v>0</v>
      </c>
      <c r="AR480" s="6">
        <f t="shared" si="158"/>
        <v>0</v>
      </c>
      <c r="AS480" s="6">
        <f t="shared" si="159"/>
        <v>0</v>
      </c>
      <c r="AT480" s="81">
        <f>テーブル504[[#This Row],[レート]]*テーブル504[[#This Row],[取引単位]]</f>
        <v>0</v>
      </c>
      <c r="AU480" s="6">
        <f t="shared" si="151"/>
        <v>0</v>
      </c>
      <c r="AW480" s="5">
        <f t="shared" si="165"/>
        <v>0</v>
      </c>
      <c r="AX480" s="3">
        <f>IF(テーブル505[[#This Row],[レート]]=0,0,$I$7)</f>
        <v>0</v>
      </c>
      <c r="AY480" s="6">
        <f t="shared" si="160"/>
        <v>0</v>
      </c>
      <c r="AZ480" s="6">
        <f t="shared" si="161"/>
        <v>0</v>
      </c>
      <c r="BA480" s="81">
        <f>テーブル505[[#This Row],[レート]]*テーブル505[[#This Row],[取引単位]]</f>
        <v>0</v>
      </c>
      <c r="BB480" s="6">
        <f t="shared" si="152"/>
        <v>0</v>
      </c>
    </row>
    <row r="481" spans="21:54" x14ac:dyDescent="0.3">
      <c r="U481" s="5">
        <f t="shared" si="153"/>
        <v>0</v>
      </c>
      <c r="V481" s="3">
        <f>IF(テーブル501[[#This Row],[レート]]=0,0,$E$7)</f>
        <v>0</v>
      </c>
      <c r="W481" s="6">
        <f t="shared" si="146"/>
        <v>0</v>
      </c>
      <c r="X481" s="6">
        <f t="shared" si="147"/>
        <v>0</v>
      </c>
      <c r="Y481" s="81">
        <f>テーブル501[[#This Row],[レート]]*テーブル501[[#This Row],[取引単位]]</f>
        <v>0</v>
      </c>
      <c r="Z481" s="6">
        <f t="shared" si="148"/>
        <v>0</v>
      </c>
      <c r="AB481" s="5">
        <f t="shared" si="162"/>
        <v>0</v>
      </c>
      <c r="AC481" s="3">
        <f>IF(テーブル502[[#This Row],[レート]]=0,0,$F$7)</f>
        <v>0</v>
      </c>
      <c r="AD481" s="6">
        <f t="shared" si="154"/>
        <v>0</v>
      </c>
      <c r="AE481" s="6">
        <f t="shared" si="155"/>
        <v>0</v>
      </c>
      <c r="AF481" s="81">
        <f>テーブル502[[#This Row],[レート]]*テーブル502[[#This Row],[取引単位]]</f>
        <v>0</v>
      </c>
      <c r="AG481" s="6">
        <f t="shared" si="149"/>
        <v>0</v>
      </c>
      <c r="AI481" s="5">
        <f t="shared" si="163"/>
        <v>0</v>
      </c>
      <c r="AJ481" s="3">
        <f>IF(テーブル503[[#This Row],[レート]]=0,0,$G$7)</f>
        <v>0</v>
      </c>
      <c r="AK481" s="6">
        <f t="shared" si="156"/>
        <v>0</v>
      </c>
      <c r="AL481" s="6">
        <f t="shared" si="157"/>
        <v>0</v>
      </c>
      <c r="AM481" s="81">
        <f>テーブル503[[#This Row],[レート]]*テーブル503[[#This Row],[取引単位]]</f>
        <v>0</v>
      </c>
      <c r="AN481" s="6">
        <f t="shared" si="150"/>
        <v>0</v>
      </c>
      <c r="AP481" s="5">
        <f t="shared" si="164"/>
        <v>0</v>
      </c>
      <c r="AQ481" s="3">
        <f>IF(テーブル504[[#This Row],[レート]]=0,0,$H$7)</f>
        <v>0</v>
      </c>
      <c r="AR481" s="6">
        <f t="shared" si="158"/>
        <v>0</v>
      </c>
      <c r="AS481" s="6">
        <f t="shared" si="159"/>
        <v>0</v>
      </c>
      <c r="AT481" s="81">
        <f>テーブル504[[#This Row],[レート]]*テーブル504[[#This Row],[取引単位]]</f>
        <v>0</v>
      </c>
      <c r="AU481" s="6">
        <f t="shared" si="151"/>
        <v>0</v>
      </c>
      <c r="AW481" s="5">
        <f t="shared" si="165"/>
        <v>0</v>
      </c>
      <c r="AX481" s="3">
        <f>IF(テーブル505[[#This Row],[レート]]=0,0,$I$7)</f>
        <v>0</v>
      </c>
      <c r="AY481" s="6">
        <f t="shared" si="160"/>
        <v>0</v>
      </c>
      <c r="AZ481" s="6">
        <f t="shared" si="161"/>
        <v>0</v>
      </c>
      <c r="BA481" s="81">
        <f>テーブル505[[#This Row],[レート]]*テーブル505[[#This Row],[取引単位]]</f>
        <v>0</v>
      </c>
      <c r="BB481" s="6">
        <f t="shared" si="152"/>
        <v>0</v>
      </c>
    </row>
    <row r="482" spans="21:54" x14ac:dyDescent="0.3">
      <c r="U482" s="5">
        <f t="shared" si="153"/>
        <v>0</v>
      </c>
      <c r="V482" s="3">
        <f>IF(テーブル501[[#This Row],[レート]]=0,0,$E$7)</f>
        <v>0</v>
      </c>
      <c r="W482" s="6">
        <f t="shared" si="146"/>
        <v>0</v>
      </c>
      <c r="X482" s="6">
        <f t="shared" si="147"/>
        <v>0</v>
      </c>
      <c r="Y482" s="81">
        <f>テーブル501[[#This Row],[レート]]*テーブル501[[#This Row],[取引単位]]</f>
        <v>0</v>
      </c>
      <c r="Z482" s="6">
        <f t="shared" si="148"/>
        <v>0</v>
      </c>
      <c r="AB482" s="5">
        <f t="shared" si="162"/>
        <v>0</v>
      </c>
      <c r="AC482" s="3">
        <f>IF(テーブル502[[#This Row],[レート]]=0,0,$F$7)</f>
        <v>0</v>
      </c>
      <c r="AD482" s="6">
        <f t="shared" si="154"/>
        <v>0</v>
      </c>
      <c r="AE482" s="6">
        <f t="shared" si="155"/>
        <v>0</v>
      </c>
      <c r="AF482" s="81">
        <f>テーブル502[[#This Row],[レート]]*テーブル502[[#This Row],[取引単位]]</f>
        <v>0</v>
      </c>
      <c r="AG482" s="6">
        <f t="shared" si="149"/>
        <v>0</v>
      </c>
      <c r="AI482" s="5">
        <f t="shared" si="163"/>
        <v>0</v>
      </c>
      <c r="AJ482" s="3">
        <f>IF(テーブル503[[#This Row],[レート]]=0,0,$G$7)</f>
        <v>0</v>
      </c>
      <c r="AK482" s="6">
        <f t="shared" si="156"/>
        <v>0</v>
      </c>
      <c r="AL482" s="6">
        <f t="shared" si="157"/>
        <v>0</v>
      </c>
      <c r="AM482" s="81">
        <f>テーブル503[[#This Row],[レート]]*テーブル503[[#This Row],[取引単位]]</f>
        <v>0</v>
      </c>
      <c r="AN482" s="6">
        <f t="shared" si="150"/>
        <v>0</v>
      </c>
      <c r="AP482" s="5">
        <f t="shared" si="164"/>
        <v>0</v>
      </c>
      <c r="AQ482" s="3">
        <f>IF(テーブル504[[#This Row],[レート]]=0,0,$H$7)</f>
        <v>0</v>
      </c>
      <c r="AR482" s="6">
        <f t="shared" si="158"/>
        <v>0</v>
      </c>
      <c r="AS482" s="6">
        <f t="shared" si="159"/>
        <v>0</v>
      </c>
      <c r="AT482" s="81">
        <f>テーブル504[[#This Row],[レート]]*テーブル504[[#This Row],[取引単位]]</f>
        <v>0</v>
      </c>
      <c r="AU482" s="6">
        <f t="shared" si="151"/>
        <v>0</v>
      </c>
      <c r="AW482" s="5">
        <f t="shared" si="165"/>
        <v>0</v>
      </c>
      <c r="AX482" s="3">
        <f>IF(テーブル505[[#This Row],[レート]]=0,0,$I$7)</f>
        <v>0</v>
      </c>
      <c r="AY482" s="6">
        <f t="shared" si="160"/>
        <v>0</v>
      </c>
      <c r="AZ482" s="6">
        <f t="shared" si="161"/>
        <v>0</v>
      </c>
      <c r="BA482" s="81">
        <f>テーブル505[[#This Row],[レート]]*テーブル505[[#This Row],[取引単位]]</f>
        <v>0</v>
      </c>
      <c r="BB482" s="6">
        <f t="shared" si="152"/>
        <v>0</v>
      </c>
    </row>
    <row r="483" spans="21:54" x14ac:dyDescent="0.3">
      <c r="U483" s="5">
        <f t="shared" si="153"/>
        <v>0</v>
      </c>
      <c r="V483" s="3">
        <f>IF(テーブル501[[#This Row],[レート]]=0,0,$E$7)</f>
        <v>0</v>
      </c>
      <c r="W483" s="6">
        <f t="shared" si="146"/>
        <v>0</v>
      </c>
      <c r="X483" s="6">
        <f t="shared" si="147"/>
        <v>0</v>
      </c>
      <c r="Y483" s="81">
        <f>テーブル501[[#This Row],[レート]]*テーブル501[[#This Row],[取引単位]]</f>
        <v>0</v>
      </c>
      <c r="Z483" s="6">
        <f t="shared" si="148"/>
        <v>0</v>
      </c>
      <c r="AB483" s="5">
        <f t="shared" si="162"/>
        <v>0</v>
      </c>
      <c r="AC483" s="3">
        <f>IF(テーブル502[[#This Row],[レート]]=0,0,$F$7)</f>
        <v>0</v>
      </c>
      <c r="AD483" s="6">
        <f t="shared" si="154"/>
        <v>0</v>
      </c>
      <c r="AE483" s="6">
        <f t="shared" si="155"/>
        <v>0</v>
      </c>
      <c r="AF483" s="81">
        <f>テーブル502[[#This Row],[レート]]*テーブル502[[#This Row],[取引単位]]</f>
        <v>0</v>
      </c>
      <c r="AG483" s="6">
        <f t="shared" si="149"/>
        <v>0</v>
      </c>
      <c r="AI483" s="5">
        <f t="shared" si="163"/>
        <v>0</v>
      </c>
      <c r="AJ483" s="3">
        <f>IF(テーブル503[[#This Row],[レート]]=0,0,$G$7)</f>
        <v>0</v>
      </c>
      <c r="AK483" s="6">
        <f t="shared" si="156"/>
        <v>0</v>
      </c>
      <c r="AL483" s="6">
        <f t="shared" si="157"/>
        <v>0</v>
      </c>
      <c r="AM483" s="81">
        <f>テーブル503[[#This Row],[レート]]*テーブル503[[#This Row],[取引単位]]</f>
        <v>0</v>
      </c>
      <c r="AN483" s="6">
        <f t="shared" si="150"/>
        <v>0</v>
      </c>
      <c r="AP483" s="5">
        <f t="shared" si="164"/>
        <v>0</v>
      </c>
      <c r="AQ483" s="3">
        <f>IF(テーブル504[[#This Row],[レート]]=0,0,$H$7)</f>
        <v>0</v>
      </c>
      <c r="AR483" s="6">
        <f t="shared" si="158"/>
        <v>0</v>
      </c>
      <c r="AS483" s="6">
        <f t="shared" si="159"/>
        <v>0</v>
      </c>
      <c r="AT483" s="81">
        <f>テーブル504[[#This Row],[レート]]*テーブル504[[#This Row],[取引単位]]</f>
        <v>0</v>
      </c>
      <c r="AU483" s="6">
        <f t="shared" si="151"/>
        <v>0</v>
      </c>
      <c r="AW483" s="5">
        <f t="shared" si="165"/>
        <v>0</v>
      </c>
      <c r="AX483" s="3">
        <f>IF(テーブル505[[#This Row],[レート]]=0,0,$I$7)</f>
        <v>0</v>
      </c>
      <c r="AY483" s="6">
        <f t="shared" si="160"/>
        <v>0</v>
      </c>
      <c r="AZ483" s="6">
        <f t="shared" si="161"/>
        <v>0</v>
      </c>
      <c r="BA483" s="81">
        <f>テーブル505[[#This Row],[レート]]*テーブル505[[#This Row],[取引単位]]</f>
        <v>0</v>
      </c>
      <c r="BB483" s="6">
        <f t="shared" si="152"/>
        <v>0</v>
      </c>
    </row>
    <row r="484" spans="21:54" x14ac:dyDescent="0.3">
      <c r="U484" s="5">
        <f t="shared" si="153"/>
        <v>0</v>
      </c>
      <c r="V484" s="3">
        <f>IF(テーブル501[[#This Row],[レート]]=0,0,$E$7)</f>
        <v>0</v>
      </c>
      <c r="W484" s="6">
        <f t="shared" si="146"/>
        <v>0</v>
      </c>
      <c r="X484" s="6">
        <f t="shared" si="147"/>
        <v>0</v>
      </c>
      <c r="Y484" s="81">
        <f>テーブル501[[#This Row],[レート]]*テーブル501[[#This Row],[取引単位]]</f>
        <v>0</v>
      </c>
      <c r="Z484" s="6">
        <f t="shared" si="148"/>
        <v>0</v>
      </c>
      <c r="AB484" s="5">
        <f t="shared" si="162"/>
        <v>0</v>
      </c>
      <c r="AC484" s="3">
        <f>IF(テーブル502[[#This Row],[レート]]=0,0,$F$7)</f>
        <v>0</v>
      </c>
      <c r="AD484" s="6">
        <f t="shared" si="154"/>
        <v>0</v>
      </c>
      <c r="AE484" s="6">
        <f t="shared" si="155"/>
        <v>0</v>
      </c>
      <c r="AF484" s="81">
        <f>テーブル502[[#This Row],[レート]]*テーブル502[[#This Row],[取引単位]]</f>
        <v>0</v>
      </c>
      <c r="AG484" s="6">
        <f t="shared" si="149"/>
        <v>0</v>
      </c>
      <c r="AI484" s="5">
        <f t="shared" si="163"/>
        <v>0</v>
      </c>
      <c r="AJ484" s="3">
        <f>IF(テーブル503[[#This Row],[レート]]=0,0,$G$7)</f>
        <v>0</v>
      </c>
      <c r="AK484" s="6">
        <f t="shared" si="156"/>
        <v>0</v>
      </c>
      <c r="AL484" s="6">
        <f t="shared" si="157"/>
        <v>0</v>
      </c>
      <c r="AM484" s="81">
        <f>テーブル503[[#This Row],[レート]]*テーブル503[[#This Row],[取引単位]]</f>
        <v>0</v>
      </c>
      <c r="AN484" s="6">
        <f t="shared" si="150"/>
        <v>0</v>
      </c>
      <c r="AP484" s="5">
        <f t="shared" si="164"/>
        <v>0</v>
      </c>
      <c r="AQ484" s="3">
        <f>IF(テーブル504[[#This Row],[レート]]=0,0,$H$7)</f>
        <v>0</v>
      </c>
      <c r="AR484" s="6">
        <f t="shared" si="158"/>
        <v>0</v>
      </c>
      <c r="AS484" s="6">
        <f t="shared" si="159"/>
        <v>0</v>
      </c>
      <c r="AT484" s="81">
        <f>テーブル504[[#This Row],[レート]]*テーブル504[[#This Row],[取引単位]]</f>
        <v>0</v>
      </c>
      <c r="AU484" s="6">
        <f t="shared" si="151"/>
        <v>0</v>
      </c>
      <c r="AW484" s="5">
        <f t="shared" si="165"/>
        <v>0</v>
      </c>
      <c r="AX484" s="3">
        <f>IF(テーブル505[[#This Row],[レート]]=0,0,$I$7)</f>
        <v>0</v>
      </c>
      <c r="AY484" s="6">
        <f t="shared" si="160"/>
        <v>0</v>
      </c>
      <c r="AZ484" s="6">
        <f t="shared" si="161"/>
        <v>0</v>
      </c>
      <c r="BA484" s="81">
        <f>テーブル505[[#This Row],[レート]]*テーブル505[[#This Row],[取引単位]]</f>
        <v>0</v>
      </c>
      <c r="BB484" s="6">
        <f t="shared" si="152"/>
        <v>0</v>
      </c>
    </row>
    <row r="485" spans="21:54" x14ac:dyDescent="0.3">
      <c r="U485" s="5">
        <f t="shared" si="153"/>
        <v>0</v>
      </c>
      <c r="V485" s="3">
        <f>IF(テーブル501[[#This Row],[レート]]=0,0,$E$7)</f>
        <v>0</v>
      </c>
      <c r="W485" s="6">
        <f t="shared" si="146"/>
        <v>0</v>
      </c>
      <c r="X485" s="6">
        <f t="shared" si="147"/>
        <v>0</v>
      </c>
      <c r="Y485" s="81">
        <f>テーブル501[[#This Row],[レート]]*テーブル501[[#This Row],[取引単位]]</f>
        <v>0</v>
      </c>
      <c r="Z485" s="6">
        <f t="shared" si="148"/>
        <v>0</v>
      </c>
      <c r="AB485" s="5">
        <f t="shared" si="162"/>
        <v>0</v>
      </c>
      <c r="AC485" s="3">
        <f>IF(テーブル502[[#This Row],[レート]]=0,0,$F$7)</f>
        <v>0</v>
      </c>
      <c r="AD485" s="6">
        <f t="shared" si="154"/>
        <v>0</v>
      </c>
      <c r="AE485" s="6">
        <f t="shared" si="155"/>
        <v>0</v>
      </c>
      <c r="AF485" s="81">
        <f>テーブル502[[#This Row],[レート]]*テーブル502[[#This Row],[取引単位]]</f>
        <v>0</v>
      </c>
      <c r="AG485" s="6">
        <f t="shared" si="149"/>
        <v>0</v>
      </c>
      <c r="AI485" s="5">
        <f t="shared" si="163"/>
        <v>0</v>
      </c>
      <c r="AJ485" s="3">
        <f>IF(テーブル503[[#This Row],[レート]]=0,0,$G$7)</f>
        <v>0</v>
      </c>
      <c r="AK485" s="6">
        <f t="shared" si="156"/>
        <v>0</v>
      </c>
      <c r="AL485" s="6">
        <f t="shared" si="157"/>
        <v>0</v>
      </c>
      <c r="AM485" s="81">
        <f>テーブル503[[#This Row],[レート]]*テーブル503[[#This Row],[取引単位]]</f>
        <v>0</v>
      </c>
      <c r="AN485" s="6">
        <f t="shared" si="150"/>
        <v>0</v>
      </c>
      <c r="AP485" s="5">
        <f t="shared" si="164"/>
        <v>0</v>
      </c>
      <c r="AQ485" s="3">
        <f>IF(テーブル504[[#This Row],[レート]]=0,0,$H$7)</f>
        <v>0</v>
      </c>
      <c r="AR485" s="6">
        <f t="shared" si="158"/>
        <v>0</v>
      </c>
      <c r="AS485" s="6">
        <f t="shared" si="159"/>
        <v>0</v>
      </c>
      <c r="AT485" s="81">
        <f>テーブル504[[#This Row],[レート]]*テーブル504[[#This Row],[取引単位]]</f>
        <v>0</v>
      </c>
      <c r="AU485" s="6">
        <f t="shared" si="151"/>
        <v>0</v>
      </c>
      <c r="AW485" s="5">
        <f t="shared" si="165"/>
        <v>0</v>
      </c>
      <c r="AX485" s="3">
        <f>IF(テーブル505[[#This Row],[レート]]=0,0,$I$7)</f>
        <v>0</v>
      </c>
      <c r="AY485" s="6">
        <f t="shared" si="160"/>
        <v>0</v>
      </c>
      <c r="AZ485" s="6">
        <f t="shared" si="161"/>
        <v>0</v>
      </c>
      <c r="BA485" s="81">
        <f>テーブル505[[#This Row],[レート]]*テーブル505[[#This Row],[取引単位]]</f>
        <v>0</v>
      </c>
      <c r="BB485" s="6">
        <f t="shared" si="152"/>
        <v>0</v>
      </c>
    </row>
    <row r="486" spans="21:54" x14ac:dyDescent="0.3">
      <c r="U486" s="5">
        <f t="shared" si="153"/>
        <v>0</v>
      </c>
      <c r="V486" s="3">
        <f>IF(テーブル501[[#This Row],[レート]]=0,0,$E$7)</f>
        <v>0</v>
      </c>
      <c r="W486" s="6">
        <f t="shared" si="146"/>
        <v>0</v>
      </c>
      <c r="X486" s="6">
        <f t="shared" si="147"/>
        <v>0</v>
      </c>
      <c r="Y486" s="81">
        <f>テーブル501[[#This Row],[レート]]*テーブル501[[#This Row],[取引単位]]</f>
        <v>0</v>
      </c>
      <c r="Z486" s="6">
        <f t="shared" si="148"/>
        <v>0</v>
      </c>
      <c r="AB486" s="5">
        <f t="shared" si="162"/>
        <v>0</v>
      </c>
      <c r="AC486" s="3">
        <f>IF(テーブル502[[#This Row],[レート]]=0,0,$F$7)</f>
        <v>0</v>
      </c>
      <c r="AD486" s="6">
        <f t="shared" si="154"/>
        <v>0</v>
      </c>
      <c r="AE486" s="6">
        <f t="shared" si="155"/>
        <v>0</v>
      </c>
      <c r="AF486" s="81">
        <f>テーブル502[[#This Row],[レート]]*テーブル502[[#This Row],[取引単位]]</f>
        <v>0</v>
      </c>
      <c r="AG486" s="6">
        <f t="shared" si="149"/>
        <v>0</v>
      </c>
      <c r="AI486" s="5">
        <f t="shared" si="163"/>
        <v>0</v>
      </c>
      <c r="AJ486" s="3">
        <f>IF(テーブル503[[#This Row],[レート]]=0,0,$G$7)</f>
        <v>0</v>
      </c>
      <c r="AK486" s="6">
        <f t="shared" si="156"/>
        <v>0</v>
      </c>
      <c r="AL486" s="6">
        <f t="shared" si="157"/>
        <v>0</v>
      </c>
      <c r="AM486" s="81">
        <f>テーブル503[[#This Row],[レート]]*テーブル503[[#This Row],[取引単位]]</f>
        <v>0</v>
      </c>
      <c r="AN486" s="6">
        <f t="shared" si="150"/>
        <v>0</v>
      </c>
      <c r="AP486" s="5">
        <f t="shared" si="164"/>
        <v>0</v>
      </c>
      <c r="AQ486" s="3">
        <f>IF(テーブル504[[#This Row],[レート]]=0,0,$H$7)</f>
        <v>0</v>
      </c>
      <c r="AR486" s="6">
        <f t="shared" si="158"/>
        <v>0</v>
      </c>
      <c r="AS486" s="6">
        <f t="shared" si="159"/>
        <v>0</v>
      </c>
      <c r="AT486" s="81">
        <f>テーブル504[[#This Row],[レート]]*テーブル504[[#This Row],[取引単位]]</f>
        <v>0</v>
      </c>
      <c r="AU486" s="6">
        <f t="shared" si="151"/>
        <v>0</v>
      </c>
      <c r="AW486" s="5">
        <f t="shared" si="165"/>
        <v>0</v>
      </c>
      <c r="AX486" s="3">
        <f>IF(テーブル505[[#This Row],[レート]]=0,0,$I$7)</f>
        <v>0</v>
      </c>
      <c r="AY486" s="6">
        <f t="shared" si="160"/>
        <v>0</v>
      </c>
      <c r="AZ486" s="6">
        <f t="shared" si="161"/>
        <v>0</v>
      </c>
      <c r="BA486" s="81">
        <f>テーブル505[[#This Row],[レート]]*テーブル505[[#This Row],[取引単位]]</f>
        <v>0</v>
      </c>
      <c r="BB486" s="6">
        <f t="shared" si="152"/>
        <v>0</v>
      </c>
    </row>
    <row r="487" spans="21:54" x14ac:dyDescent="0.3">
      <c r="U487" s="5">
        <f t="shared" si="153"/>
        <v>0</v>
      </c>
      <c r="V487" s="3">
        <f>IF(テーブル501[[#This Row],[レート]]=0,0,$E$7)</f>
        <v>0</v>
      </c>
      <c r="W487" s="6">
        <f t="shared" si="146"/>
        <v>0</v>
      </c>
      <c r="X487" s="6">
        <f t="shared" si="147"/>
        <v>0</v>
      </c>
      <c r="Y487" s="81">
        <f>テーブル501[[#This Row],[レート]]*テーブル501[[#This Row],[取引単位]]</f>
        <v>0</v>
      </c>
      <c r="Z487" s="6">
        <f t="shared" si="148"/>
        <v>0</v>
      </c>
      <c r="AB487" s="5">
        <f t="shared" si="162"/>
        <v>0</v>
      </c>
      <c r="AC487" s="3">
        <f>IF(テーブル502[[#This Row],[レート]]=0,0,$F$7)</f>
        <v>0</v>
      </c>
      <c r="AD487" s="6">
        <f t="shared" si="154"/>
        <v>0</v>
      </c>
      <c r="AE487" s="6">
        <f t="shared" si="155"/>
        <v>0</v>
      </c>
      <c r="AF487" s="81">
        <f>テーブル502[[#This Row],[レート]]*テーブル502[[#This Row],[取引単位]]</f>
        <v>0</v>
      </c>
      <c r="AG487" s="6">
        <f t="shared" si="149"/>
        <v>0</v>
      </c>
      <c r="AI487" s="5">
        <f t="shared" si="163"/>
        <v>0</v>
      </c>
      <c r="AJ487" s="3">
        <f>IF(テーブル503[[#This Row],[レート]]=0,0,$G$7)</f>
        <v>0</v>
      </c>
      <c r="AK487" s="6">
        <f t="shared" si="156"/>
        <v>0</v>
      </c>
      <c r="AL487" s="6">
        <f t="shared" si="157"/>
        <v>0</v>
      </c>
      <c r="AM487" s="81">
        <f>テーブル503[[#This Row],[レート]]*テーブル503[[#This Row],[取引単位]]</f>
        <v>0</v>
      </c>
      <c r="AN487" s="6">
        <f t="shared" si="150"/>
        <v>0</v>
      </c>
      <c r="AP487" s="5">
        <f t="shared" si="164"/>
        <v>0</v>
      </c>
      <c r="AQ487" s="3">
        <f>IF(テーブル504[[#This Row],[レート]]=0,0,$H$7)</f>
        <v>0</v>
      </c>
      <c r="AR487" s="6">
        <f t="shared" si="158"/>
        <v>0</v>
      </c>
      <c r="AS487" s="6">
        <f t="shared" si="159"/>
        <v>0</v>
      </c>
      <c r="AT487" s="81">
        <f>テーブル504[[#This Row],[レート]]*テーブル504[[#This Row],[取引単位]]</f>
        <v>0</v>
      </c>
      <c r="AU487" s="6">
        <f t="shared" si="151"/>
        <v>0</v>
      </c>
      <c r="AW487" s="5">
        <f t="shared" si="165"/>
        <v>0</v>
      </c>
      <c r="AX487" s="3">
        <f>IF(テーブル505[[#This Row],[レート]]=0,0,$I$7)</f>
        <v>0</v>
      </c>
      <c r="AY487" s="6">
        <f t="shared" si="160"/>
        <v>0</v>
      </c>
      <c r="AZ487" s="6">
        <f t="shared" si="161"/>
        <v>0</v>
      </c>
      <c r="BA487" s="81">
        <f>テーブル505[[#This Row],[レート]]*テーブル505[[#This Row],[取引単位]]</f>
        <v>0</v>
      </c>
      <c r="BB487" s="6">
        <f t="shared" si="152"/>
        <v>0</v>
      </c>
    </row>
    <row r="488" spans="21:54" x14ac:dyDescent="0.3">
      <c r="U488" s="5">
        <f t="shared" si="153"/>
        <v>0</v>
      </c>
      <c r="V488" s="3">
        <f>IF(テーブル501[[#This Row],[レート]]=0,0,$E$7)</f>
        <v>0</v>
      </c>
      <c r="W488" s="6">
        <f t="shared" si="146"/>
        <v>0</v>
      </c>
      <c r="X488" s="6">
        <f t="shared" si="147"/>
        <v>0</v>
      </c>
      <c r="Y488" s="81">
        <f>テーブル501[[#This Row],[レート]]*テーブル501[[#This Row],[取引単位]]</f>
        <v>0</v>
      </c>
      <c r="Z488" s="6">
        <f t="shared" si="148"/>
        <v>0</v>
      </c>
      <c r="AB488" s="5">
        <f t="shared" si="162"/>
        <v>0</v>
      </c>
      <c r="AC488" s="3">
        <f>IF(テーブル502[[#This Row],[レート]]=0,0,$F$7)</f>
        <v>0</v>
      </c>
      <c r="AD488" s="6">
        <f t="shared" si="154"/>
        <v>0</v>
      </c>
      <c r="AE488" s="6">
        <f t="shared" si="155"/>
        <v>0</v>
      </c>
      <c r="AF488" s="81">
        <f>テーブル502[[#This Row],[レート]]*テーブル502[[#This Row],[取引単位]]</f>
        <v>0</v>
      </c>
      <c r="AG488" s="6">
        <f t="shared" si="149"/>
        <v>0</v>
      </c>
      <c r="AI488" s="5">
        <f t="shared" si="163"/>
        <v>0</v>
      </c>
      <c r="AJ488" s="3">
        <f>IF(テーブル503[[#This Row],[レート]]=0,0,$G$7)</f>
        <v>0</v>
      </c>
      <c r="AK488" s="6">
        <f t="shared" si="156"/>
        <v>0</v>
      </c>
      <c r="AL488" s="6">
        <f t="shared" si="157"/>
        <v>0</v>
      </c>
      <c r="AM488" s="81">
        <f>テーブル503[[#This Row],[レート]]*テーブル503[[#This Row],[取引単位]]</f>
        <v>0</v>
      </c>
      <c r="AN488" s="6">
        <f t="shared" si="150"/>
        <v>0</v>
      </c>
      <c r="AP488" s="5">
        <f t="shared" si="164"/>
        <v>0</v>
      </c>
      <c r="AQ488" s="3">
        <f>IF(テーブル504[[#This Row],[レート]]=0,0,$H$7)</f>
        <v>0</v>
      </c>
      <c r="AR488" s="6">
        <f t="shared" si="158"/>
        <v>0</v>
      </c>
      <c r="AS488" s="6">
        <f t="shared" si="159"/>
        <v>0</v>
      </c>
      <c r="AT488" s="81">
        <f>テーブル504[[#This Row],[レート]]*テーブル504[[#This Row],[取引単位]]</f>
        <v>0</v>
      </c>
      <c r="AU488" s="6">
        <f t="shared" si="151"/>
        <v>0</v>
      </c>
      <c r="AW488" s="5">
        <f t="shared" si="165"/>
        <v>0</v>
      </c>
      <c r="AX488" s="3">
        <f>IF(テーブル505[[#This Row],[レート]]=0,0,$I$7)</f>
        <v>0</v>
      </c>
      <c r="AY488" s="6">
        <f t="shared" si="160"/>
        <v>0</v>
      </c>
      <c r="AZ488" s="6">
        <f t="shared" si="161"/>
        <v>0</v>
      </c>
      <c r="BA488" s="81">
        <f>テーブル505[[#This Row],[レート]]*テーブル505[[#This Row],[取引単位]]</f>
        <v>0</v>
      </c>
      <c r="BB488" s="6">
        <f t="shared" si="152"/>
        <v>0</v>
      </c>
    </row>
    <row r="489" spans="21:54" x14ac:dyDescent="0.3">
      <c r="U489" s="5">
        <f t="shared" si="153"/>
        <v>0</v>
      </c>
      <c r="V489" s="3">
        <f>IF(テーブル501[[#This Row],[レート]]=0,0,$E$7)</f>
        <v>0</v>
      </c>
      <c r="W489" s="6">
        <f t="shared" si="146"/>
        <v>0</v>
      </c>
      <c r="X489" s="6">
        <f t="shared" si="147"/>
        <v>0</v>
      </c>
      <c r="Y489" s="81">
        <f>テーブル501[[#This Row],[レート]]*テーブル501[[#This Row],[取引単位]]</f>
        <v>0</v>
      </c>
      <c r="Z489" s="6">
        <f t="shared" si="148"/>
        <v>0</v>
      </c>
      <c r="AB489" s="5">
        <f t="shared" si="162"/>
        <v>0</v>
      </c>
      <c r="AC489" s="3">
        <f>IF(テーブル502[[#This Row],[レート]]=0,0,$F$7)</f>
        <v>0</v>
      </c>
      <c r="AD489" s="6">
        <f t="shared" si="154"/>
        <v>0</v>
      </c>
      <c r="AE489" s="6">
        <f t="shared" si="155"/>
        <v>0</v>
      </c>
      <c r="AF489" s="81">
        <f>テーブル502[[#This Row],[レート]]*テーブル502[[#This Row],[取引単位]]</f>
        <v>0</v>
      </c>
      <c r="AG489" s="6">
        <f t="shared" si="149"/>
        <v>0</v>
      </c>
      <c r="AI489" s="5">
        <f t="shared" si="163"/>
        <v>0</v>
      </c>
      <c r="AJ489" s="3">
        <f>IF(テーブル503[[#This Row],[レート]]=0,0,$G$7)</f>
        <v>0</v>
      </c>
      <c r="AK489" s="6">
        <f t="shared" si="156"/>
        <v>0</v>
      </c>
      <c r="AL489" s="6">
        <f t="shared" si="157"/>
        <v>0</v>
      </c>
      <c r="AM489" s="81">
        <f>テーブル503[[#This Row],[レート]]*テーブル503[[#This Row],[取引単位]]</f>
        <v>0</v>
      </c>
      <c r="AN489" s="6">
        <f t="shared" si="150"/>
        <v>0</v>
      </c>
      <c r="AP489" s="5">
        <f t="shared" si="164"/>
        <v>0</v>
      </c>
      <c r="AQ489" s="3">
        <f>IF(テーブル504[[#This Row],[レート]]=0,0,$H$7)</f>
        <v>0</v>
      </c>
      <c r="AR489" s="6">
        <f t="shared" si="158"/>
        <v>0</v>
      </c>
      <c r="AS489" s="6">
        <f t="shared" si="159"/>
        <v>0</v>
      </c>
      <c r="AT489" s="81">
        <f>テーブル504[[#This Row],[レート]]*テーブル504[[#This Row],[取引単位]]</f>
        <v>0</v>
      </c>
      <c r="AU489" s="6">
        <f t="shared" si="151"/>
        <v>0</v>
      </c>
      <c r="AW489" s="5">
        <f t="shared" si="165"/>
        <v>0</v>
      </c>
      <c r="AX489" s="3">
        <f>IF(テーブル505[[#This Row],[レート]]=0,0,$I$7)</f>
        <v>0</v>
      </c>
      <c r="AY489" s="6">
        <f t="shared" si="160"/>
        <v>0</v>
      </c>
      <c r="AZ489" s="6">
        <f t="shared" si="161"/>
        <v>0</v>
      </c>
      <c r="BA489" s="81">
        <f>テーブル505[[#This Row],[レート]]*テーブル505[[#This Row],[取引単位]]</f>
        <v>0</v>
      </c>
      <c r="BB489" s="6">
        <f t="shared" si="152"/>
        <v>0</v>
      </c>
    </row>
    <row r="490" spans="21:54" x14ac:dyDescent="0.3">
      <c r="U490" s="5">
        <f t="shared" si="153"/>
        <v>0</v>
      </c>
      <c r="V490" s="3">
        <f>IF(テーブル501[[#This Row],[レート]]=0,0,$E$7)</f>
        <v>0</v>
      </c>
      <c r="W490" s="6">
        <f t="shared" si="146"/>
        <v>0</v>
      </c>
      <c r="X490" s="6">
        <f t="shared" si="147"/>
        <v>0</v>
      </c>
      <c r="Y490" s="81">
        <f>テーブル501[[#This Row],[レート]]*テーブル501[[#This Row],[取引単位]]</f>
        <v>0</v>
      </c>
      <c r="Z490" s="6">
        <f t="shared" si="148"/>
        <v>0</v>
      </c>
      <c r="AB490" s="5">
        <f t="shared" si="162"/>
        <v>0</v>
      </c>
      <c r="AC490" s="3">
        <f>IF(テーブル502[[#This Row],[レート]]=0,0,$F$7)</f>
        <v>0</v>
      </c>
      <c r="AD490" s="6">
        <f t="shared" si="154"/>
        <v>0</v>
      </c>
      <c r="AE490" s="6">
        <f t="shared" si="155"/>
        <v>0</v>
      </c>
      <c r="AF490" s="81">
        <f>テーブル502[[#This Row],[レート]]*テーブル502[[#This Row],[取引単位]]</f>
        <v>0</v>
      </c>
      <c r="AG490" s="6">
        <f t="shared" si="149"/>
        <v>0</v>
      </c>
      <c r="AI490" s="5">
        <f t="shared" si="163"/>
        <v>0</v>
      </c>
      <c r="AJ490" s="3">
        <f>IF(テーブル503[[#This Row],[レート]]=0,0,$G$7)</f>
        <v>0</v>
      </c>
      <c r="AK490" s="6">
        <f t="shared" si="156"/>
        <v>0</v>
      </c>
      <c r="AL490" s="6">
        <f t="shared" si="157"/>
        <v>0</v>
      </c>
      <c r="AM490" s="81">
        <f>テーブル503[[#This Row],[レート]]*テーブル503[[#This Row],[取引単位]]</f>
        <v>0</v>
      </c>
      <c r="AN490" s="6">
        <f t="shared" si="150"/>
        <v>0</v>
      </c>
      <c r="AP490" s="5">
        <f t="shared" si="164"/>
        <v>0</v>
      </c>
      <c r="AQ490" s="3">
        <f>IF(テーブル504[[#This Row],[レート]]=0,0,$H$7)</f>
        <v>0</v>
      </c>
      <c r="AR490" s="6">
        <f t="shared" si="158"/>
        <v>0</v>
      </c>
      <c r="AS490" s="6">
        <f t="shared" si="159"/>
        <v>0</v>
      </c>
      <c r="AT490" s="81">
        <f>テーブル504[[#This Row],[レート]]*テーブル504[[#This Row],[取引単位]]</f>
        <v>0</v>
      </c>
      <c r="AU490" s="6">
        <f t="shared" si="151"/>
        <v>0</v>
      </c>
      <c r="AW490" s="5">
        <f t="shared" si="165"/>
        <v>0</v>
      </c>
      <c r="AX490" s="3">
        <f>IF(テーブル505[[#This Row],[レート]]=0,0,$I$7)</f>
        <v>0</v>
      </c>
      <c r="AY490" s="6">
        <f t="shared" si="160"/>
        <v>0</v>
      </c>
      <c r="AZ490" s="6">
        <f t="shared" si="161"/>
        <v>0</v>
      </c>
      <c r="BA490" s="81">
        <f>テーブル505[[#This Row],[レート]]*テーブル505[[#This Row],[取引単位]]</f>
        <v>0</v>
      </c>
      <c r="BB490" s="6">
        <f t="shared" si="152"/>
        <v>0</v>
      </c>
    </row>
    <row r="491" spans="21:54" x14ac:dyDescent="0.3">
      <c r="U491" s="5">
        <f t="shared" si="153"/>
        <v>0</v>
      </c>
      <c r="V491" s="3">
        <f>IF(テーブル501[[#This Row],[レート]]=0,0,$E$7)</f>
        <v>0</v>
      </c>
      <c r="W491" s="6">
        <f t="shared" si="146"/>
        <v>0</v>
      </c>
      <c r="X491" s="6">
        <f t="shared" si="147"/>
        <v>0</v>
      </c>
      <c r="Y491" s="81">
        <f>テーブル501[[#This Row],[レート]]*テーブル501[[#This Row],[取引単位]]</f>
        <v>0</v>
      </c>
      <c r="Z491" s="6">
        <f t="shared" si="148"/>
        <v>0</v>
      </c>
      <c r="AB491" s="5">
        <f t="shared" si="162"/>
        <v>0</v>
      </c>
      <c r="AC491" s="3">
        <f>IF(テーブル502[[#This Row],[レート]]=0,0,$F$7)</f>
        <v>0</v>
      </c>
      <c r="AD491" s="6">
        <f t="shared" si="154"/>
        <v>0</v>
      </c>
      <c r="AE491" s="6">
        <f t="shared" si="155"/>
        <v>0</v>
      </c>
      <c r="AF491" s="81">
        <f>テーブル502[[#This Row],[レート]]*テーブル502[[#This Row],[取引単位]]</f>
        <v>0</v>
      </c>
      <c r="AG491" s="6">
        <f t="shared" si="149"/>
        <v>0</v>
      </c>
      <c r="AI491" s="5">
        <f t="shared" si="163"/>
        <v>0</v>
      </c>
      <c r="AJ491" s="3">
        <f>IF(テーブル503[[#This Row],[レート]]=0,0,$G$7)</f>
        <v>0</v>
      </c>
      <c r="AK491" s="6">
        <f t="shared" si="156"/>
        <v>0</v>
      </c>
      <c r="AL491" s="6">
        <f t="shared" si="157"/>
        <v>0</v>
      </c>
      <c r="AM491" s="81">
        <f>テーブル503[[#This Row],[レート]]*テーブル503[[#This Row],[取引単位]]</f>
        <v>0</v>
      </c>
      <c r="AN491" s="6">
        <f t="shared" si="150"/>
        <v>0</v>
      </c>
      <c r="AP491" s="5">
        <f t="shared" si="164"/>
        <v>0</v>
      </c>
      <c r="AQ491" s="3">
        <f>IF(テーブル504[[#This Row],[レート]]=0,0,$H$7)</f>
        <v>0</v>
      </c>
      <c r="AR491" s="6">
        <f t="shared" si="158"/>
        <v>0</v>
      </c>
      <c r="AS491" s="6">
        <f t="shared" si="159"/>
        <v>0</v>
      </c>
      <c r="AT491" s="81">
        <f>テーブル504[[#This Row],[レート]]*テーブル504[[#This Row],[取引単位]]</f>
        <v>0</v>
      </c>
      <c r="AU491" s="6">
        <f t="shared" si="151"/>
        <v>0</v>
      </c>
      <c r="AW491" s="5">
        <f t="shared" si="165"/>
        <v>0</v>
      </c>
      <c r="AX491" s="3">
        <f>IF(テーブル505[[#This Row],[レート]]=0,0,$I$7)</f>
        <v>0</v>
      </c>
      <c r="AY491" s="6">
        <f t="shared" si="160"/>
        <v>0</v>
      </c>
      <c r="AZ491" s="6">
        <f t="shared" si="161"/>
        <v>0</v>
      </c>
      <c r="BA491" s="81">
        <f>テーブル505[[#This Row],[レート]]*テーブル505[[#This Row],[取引単位]]</f>
        <v>0</v>
      </c>
      <c r="BB491" s="6">
        <f t="shared" si="152"/>
        <v>0</v>
      </c>
    </row>
    <row r="492" spans="21:54" x14ac:dyDescent="0.3">
      <c r="U492" s="5">
        <f t="shared" si="153"/>
        <v>0</v>
      </c>
      <c r="V492" s="3">
        <f>IF(テーブル501[[#This Row],[レート]]=0,0,$E$7)</f>
        <v>0</v>
      </c>
      <c r="W492" s="6">
        <f t="shared" si="146"/>
        <v>0</v>
      </c>
      <c r="X492" s="6">
        <f t="shared" si="147"/>
        <v>0</v>
      </c>
      <c r="Y492" s="81">
        <f>テーブル501[[#This Row],[レート]]*テーブル501[[#This Row],[取引単位]]</f>
        <v>0</v>
      </c>
      <c r="Z492" s="6">
        <f t="shared" si="148"/>
        <v>0</v>
      </c>
      <c r="AB492" s="5">
        <f t="shared" si="162"/>
        <v>0</v>
      </c>
      <c r="AC492" s="3">
        <f>IF(テーブル502[[#This Row],[レート]]=0,0,$F$7)</f>
        <v>0</v>
      </c>
      <c r="AD492" s="6">
        <f t="shared" si="154"/>
        <v>0</v>
      </c>
      <c r="AE492" s="6">
        <f t="shared" si="155"/>
        <v>0</v>
      </c>
      <c r="AF492" s="81">
        <f>テーブル502[[#This Row],[レート]]*テーブル502[[#This Row],[取引単位]]</f>
        <v>0</v>
      </c>
      <c r="AG492" s="6">
        <f t="shared" si="149"/>
        <v>0</v>
      </c>
      <c r="AI492" s="5">
        <f t="shared" si="163"/>
        <v>0</v>
      </c>
      <c r="AJ492" s="3">
        <f>IF(テーブル503[[#This Row],[レート]]=0,0,$G$7)</f>
        <v>0</v>
      </c>
      <c r="AK492" s="6">
        <f t="shared" si="156"/>
        <v>0</v>
      </c>
      <c r="AL492" s="6">
        <f t="shared" si="157"/>
        <v>0</v>
      </c>
      <c r="AM492" s="81">
        <f>テーブル503[[#This Row],[レート]]*テーブル503[[#This Row],[取引単位]]</f>
        <v>0</v>
      </c>
      <c r="AN492" s="6">
        <f t="shared" si="150"/>
        <v>0</v>
      </c>
      <c r="AP492" s="5">
        <f t="shared" si="164"/>
        <v>0</v>
      </c>
      <c r="AQ492" s="3">
        <f>IF(テーブル504[[#This Row],[レート]]=0,0,$H$7)</f>
        <v>0</v>
      </c>
      <c r="AR492" s="6">
        <f t="shared" si="158"/>
        <v>0</v>
      </c>
      <c r="AS492" s="6">
        <f t="shared" si="159"/>
        <v>0</v>
      </c>
      <c r="AT492" s="81">
        <f>テーブル504[[#This Row],[レート]]*テーブル504[[#This Row],[取引単位]]</f>
        <v>0</v>
      </c>
      <c r="AU492" s="6">
        <f t="shared" si="151"/>
        <v>0</v>
      </c>
      <c r="AW492" s="5">
        <f t="shared" si="165"/>
        <v>0</v>
      </c>
      <c r="AX492" s="3">
        <f>IF(テーブル505[[#This Row],[レート]]=0,0,$I$7)</f>
        <v>0</v>
      </c>
      <c r="AY492" s="6">
        <f t="shared" si="160"/>
        <v>0</v>
      </c>
      <c r="AZ492" s="6">
        <f t="shared" si="161"/>
        <v>0</v>
      </c>
      <c r="BA492" s="81">
        <f>テーブル505[[#This Row],[レート]]*テーブル505[[#This Row],[取引単位]]</f>
        <v>0</v>
      </c>
      <c r="BB492" s="6">
        <f t="shared" si="152"/>
        <v>0</v>
      </c>
    </row>
    <row r="493" spans="21:54" x14ac:dyDescent="0.3">
      <c r="U493" s="5">
        <f t="shared" si="153"/>
        <v>0</v>
      </c>
      <c r="V493" s="3">
        <f>IF(テーブル501[[#This Row],[レート]]=0,0,$E$7)</f>
        <v>0</v>
      </c>
      <c r="W493" s="6">
        <f t="shared" si="146"/>
        <v>0</v>
      </c>
      <c r="X493" s="6">
        <f t="shared" si="147"/>
        <v>0</v>
      </c>
      <c r="Y493" s="81">
        <f>テーブル501[[#This Row],[レート]]*テーブル501[[#This Row],[取引単位]]</f>
        <v>0</v>
      </c>
      <c r="Z493" s="6">
        <f t="shared" si="148"/>
        <v>0</v>
      </c>
      <c r="AB493" s="5">
        <f t="shared" si="162"/>
        <v>0</v>
      </c>
      <c r="AC493" s="3">
        <f>IF(テーブル502[[#This Row],[レート]]=0,0,$F$7)</f>
        <v>0</v>
      </c>
      <c r="AD493" s="6">
        <f t="shared" si="154"/>
        <v>0</v>
      </c>
      <c r="AE493" s="6">
        <f t="shared" si="155"/>
        <v>0</v>
      </c>
      <c r="AF493" s="81">
        <f>テーブル502[[#This Row],[レート]]*テーブル502[[#This Row],[取引単位]]</f>
        <v>0</v>
      </c>
      <c r="AG493" s="6">
        <f t="shared" si="149"/>
        <v>0</v>
      </c>
      <c r="AI493" s="5">
        <f t="shared" si="163"/>
        <v>0</v>
      </c>
      <c r="AJ493" s="3">
        <f>IF(テーブル503[[#This Row],[レート]]=0,0,$G$7)</f>
        <v>0</v>
      </c>
      <c r="AK493" s="6">
        <f t="shared" si="156"/>
        <v>0</v>
      </c>
      <c r="AL493" s="6">
        <f t="shared" si="157"/>
        <v>0</v>
      </c>
      <c r="AM493" s="81">
        <f>テーブル503[[#This Row],[レート]]*テーブル503[[#This Row],[取引単位]]</f>
        <v>0</v>
      </c>
      <c r="AN493" s="6">
        <f t="shared" si="150"/>
        <v>0</v>
      </c>
      <c r="AP493" s="5">
        <f t="shared" si="164"/>
        <v>0</v>
      </c>
      <c r="AQ493" s="3">
        <f>IF(テーブル504[[#This Row],[レート]]=0,0,$H$7)</f>
        <v>0</v>
      </c>
      <c r="AR493" s="6">
        <f t="shared" si="158"/>
        <v>0</v>
      </c>
      <c r="AS493" s="6">
        <f t="shared" si="159"/>
        <v>0</v>
      </c>
      <c r="AT493" s="81">
        <f>テーブル504[[#This Row],[レート]]*テーブル504[[#This Row],[取引単位]]</f>
        <v>0</v>
      </c>
      <c r="AU493" s="6">
        <f t="shared" si="151"/>
        <v>0</v>
      </c>
      <c r="AW493" s="5">
        <f t="shared" si="165"/>
        <v>0</v>
      </c>
      <c r="AX493" s="3">
        <f>IF(テーブル505[[#This Row],[レート]]=0,0,$I$7)</f>
        <v>0</v>
      </c>
      <c r="AY493" s="6">
        <f t="shared" si="160"/>
        <v>0</v>
      </c>
      <c r="AZ493" s="6">
        <f t="shared" si="161"/>
        <v>0</v>
      </c>
      <c r="BA493" s="81">
        <f>テーブル505[[#This Row],[レート]]*テーブル505[[#This Row],[取引単位]]</f>
        <v>0</v>
      </c>
      <c r="BB493" s="6">
        <f t="shared" si="152"/>
        <v>0</v>
      </c>
    </row>
    <row r="494" spans="21:54" x14ac:dyDescent="0.3">
      <c r="U494" s="5">
        <f t="shared" si="153"/>
        <v>0</v>
      </c>
      <c r="V494" s="3">
        <f>IF(テーブル501[[#This Row],[レート]]=0,0,$E$7)</f>
        <v>0</v>
      </c>
      <c r="W494" s="6">
        <f t="shared" si="146"/>
        <v>0</v>
      </c>
      <c r="X494" s="6">
        <f t="shared" si="147"/>
        <v>0</v>
      </c>
      <c r="Y494" s="81">
        <f>テーブル501[[#This Row],[レート]]*テーブル501[[#This Row],[取引単位]]</f>
        <v>0</v>
      </c>
      <c r="Z494" s="6">
        <f t="shared" si="148"/>
        <v>0</v>
      </c>
      <c r="AB494" s="5">
        <f t="shared" si="162"/>
        <v>0</v>
      </c>
      <c r="AC494" s="3">
        <f>IF(テーブル502[[#This Row],[レート]]=0,0,$F$7)</f>
        <v>0</v>
      </c>
      <c r="AD494" s="6">
        <f t="shared" si="154"/>
        <v>0</v>
      </c>
      <c r="AE494" s="6">
        <f t="shared" si="155"/>
        <v>0</v>
      </c>
      <c r="AF494" s="81">
        <f>テーブル502[[#This Row],[レート]]*テーブル502[[#This Row],[取引単位]]</f>
        <v>0</v>
      </c>
      <c r="AG494" s="6">
        <f t="shared" si="149"/>
        <v>0</v>
      </c>
      <c r="AI494" s="5">
        <f t="shared" si="163"/>
        <v>0</v>
      </c>
      <c r="AJ494" s="3">
        <f>IF(テーブル503[[#This Row],[レート]]=0,0,$G$7)</f>
        <v>0</v>
      </c>
      <c r="AK494" s="6">
        <f t="shared" si="156"/>
        <v>0</v>
      </c>
      <c r="AL494" s="6">
        <f t="shared" si="157"/>
        <v>0</v>
      </c>
      <c r="AM494" s="81">
        <f>テーブル503[[#This Row],[レート]]*テーブル503[[#This Row],[取引単位]]</f>
        <v>0</v>
      </c>
      <c r="AN494" s="6">
        <f t="shared" si="150"/>
        <v>0</v>
      </c>
      <c r="AP494" s="5">
        <f t="shared" si="164"/>
        <v>0</v>
      </c>
      <c r="AQ494" s="3">
        <f>IF(テーブル504[[#This Row],[レート]]=0,0,$H$7)</f>
        <v>0</v>
      </c>
      <c r="AR494" s="6">
        <f t="shared" si="158"/>
        <v>0</v>
      </c>
      <c r="AS494" s="6">
        <f t="shared" si="159"/>
        <v>0</v>
      </c>
      <c r="AT494" s="81">
        <f>テーブル504[[#This Row],[レート]]*テーブル504[[#This Row],[取引単位]]</f>
        <v>0</v>
      </c>
      <c r="AU494" s="6">
        <f t="shared" si="151"/>
        <v>0</v>
      </c>
      <c r="AW494" s="5">
        <f t="shared" si="165"/>
        <v>0</v>
      </c>
      <c r="AX494" s="3">
        <f>IF(テーブル505[[#This Row],[レート]]=0,0,$I$7)</f>
        <v>0</v>
      </c>
      <c r="AY494" s="6">
        <f t="shared" si="160"/>
        <v>0</v>
      </c>
      <c r="AZ494" s="6">
        <f t="shared" si="161"/>
        <v>0</v>
      </c>
      <c r="BA494" s="81">
        <f>テーブル505[[#This Row],[レート]]*テーブル505[[#This Row],[取引単位]]</f>
        <v>0</v>
      </c>
      <c r="BB494" s="6">
        <f t="shared" si="152"/>
        <v>0</v>
      </c>
    </row>
    <row r="495" spans="21:54" x14ac:dyDescent="0.3">
      <c r="U495" s="5">
        <f t="shared" si="153"/>
        <v>0</v>
      </c>
      <c r="V495" s="3">
        <f>IF(テーブル501[[#This Row],[レート]]=0,0,$E$7)</f>
        <v>0</v>
      </c>
      <c r="W495" s="6">
        <f t="shared" si="146"/>
        <v>0</v>
      </c>
      <c r="X495" s="6">
        <f t="shared" si="147"/>
        <v>0</v>
      </c>
      <c r="Y495" s="81">
        <f>テーブル501[[#This Row],[レート]]*テーブル501[[#This Row],[取引単位]]</f>
        <v>0</v>
      </c>
      <c r="Z495" s="6">
        <f t="shared" si="148"/>
        <v>0</v>
      </c>
      <c r="AB495" s="5">
        <f t="shared" si="162"/>
        <v>0</v>
      </c>
      <c r="AC495" s="3">
        <f>IF(テーブル502[[#This Row],[レート]]=0,0,$F$7)</f>
        <v>0</v>
      </c>
      <c r="AD495" s="6">
        <f t="shared" si="154"/>
        <v>0</v>
      </c>
      <c r="AE495" s="6">
        <f t="shared" si="155"/>
        <v>0</v>
      </c>
      <c r="AF495" s="81">
        <f>テーブル502[[#This Row],[レート]]*テーブル502[[#This Row],[取引単位]]</f>
        <v>0</v>
      </c>
      <c r="AG495" s="6">
        <f t="shared" si="149"/>
        <v>0</v>
      </c>
      <c r="AI495" s="5">
        <f t="shared" si="163"/>
        <v>0</v>
      </c>
      <c r="AJ495" s="3">
        <f>IF(テーブル503[[#This Row],[レート]]=0,0,$G$7)</f>
        <v>0</v>
      </c>
      <c r="AK495" s="6">
        <f t="shared" si="156"/>
        <v>0</v>
      </c>
      <c r="AL495" s="6">
        <f t="shared" si="157"/>
        <v>0</v>
      </c>
      <c r="AM495" s="81">
        <f>テーブル503[[#This Row],[レート]]*テーブル503[[#This Row],[取引単位]]</f>
        <v>0</v>
      </c>
      <c r="AN495" s="6">
        <f t="shared" si="150"/>
        <v>0</v>
      </c>
      <c r="AP495" s="5">
        <f t="shared" si="164"/>
        <v>0</v>
      </c>
      <c r="AQ495" s="3">
        <f>IF(テーブル504[[#This Row],[レート]]=0,0,$H$7)</f>
        <v>0</v>
      </c>
      <c r="AR495" s="6">
        <f t="shared" si="158"/>
        <v>0</v>
      </c>
      <c r="AS495" s="6">
        <f t="shared" si="159"/>
        <v>0</v>
      </c>
      <c r="AT495" s="81">
        <f>テーブル504[[#This Row],[レート]]*テーブル504[[#This Row],[取引単位]]</f>
        <v>0</v>
      </c>
      <c r="AU495" s="6">
        <f t="shared" si="151"/>
        <v>0</v>
      </c>
      <c r="AW495" s="5">
        <f t="shared" si="165"/>
        <v>0</v>
      </c>
      <c r="AX495" s="3">
        <f>IF(テーブル505[[#This Row],[レート]]=0,0,$I$7)</f>
        <v>0</v>
      </c>
      <c r="AY495" s="6">
        <f t="shared" si="160"/>
        <v>0</v>
      </c>
      <c r="AZ495" s="6">
        <f t="shared" si="161"/>
        <v>0</v>
      </c>
      <c r="BA495" s="81">
        <f>テーブル505[[#This Row],[レート]]*テーブル505[[#This Row],[取引単位]]</f>
        <v>0</v>
      </c>
      <c r="BB495" s="6">
        <f t="shared" si="152"/>
        <v>0</v>
      </c>
    </row>
    <row r="496" spans="21:54" x14ac:dyDescent="0.3">
      <c r="U496" s="5">
        <f t="shared" si="153"/>
        <v>0</v>
      </c>
      <c r="V496" s="3">
        <f>IF(テーブル501[[#This Row],[レート]]=0,0,$E$7)</f>
        <v>0</v>
      </c>
      <c r="W496" s="6">
        <f t="shared" si="146"/>
        <v>0</v>
      </c>
      <c r="X496" s="6">
        <f t="shared" si="147"/>
        <v>0</v>
      </c>
      <c r="Y496" s="81">
        <f>テーブル501[[#This Row],[レート]]*テーブル501[[#This Row],[取引単位]]</f>
        <v>0</v>
      </c>
      <c r="Z496" s="6">
        <f t="shared" si="148"/>
        <v>0</v>
      </c>
      <c r="AB496" s="5">
        <f t="shared" si="162"/>
        <v>0</v>
      </c>
      <c r="AC496" s="3">
        <f>IF(テーブル502[[#This Row],[レート]]=0,0,$F$7)</f>
        <v>0</v>
      </c>
      <c r="AD496" s="6">
        <f t="shared" si="154"/>
        <v>0</v>
      </c>
      <c r="AE496" s="6">
        <f t="shared" si="155"/>
        <v>0</v>
      </c>
      <c r="AF496" s="81">
        <f>テーブル502[[#This Row],[レート]]*テーブル502[[#This Row],[取引単位]]</f>
        <v>0</v>
      </c>
      <c r="AG496" s="6">
        <f t="shared" si="149"/>
        <v>0</v>
      </c>
      <c r="AI496" s="5">
        <f t="shared" si="163"/>
        <v>0</v>
      </c>
      <c r="AJ496" s="3">
        <f>IF(テーブル503[[#This Row],[レート]]=0,0,$G$7)</f>
        <v>0</v>
      </c>
      <c r="AK496" s="6">
        <f t="shared" si="156"/>
        <v>0</v>
      </c>
      <c r="AL496" s="6">
        <f t="shared" si="157"/>
        <v>0</v>
      </c>
      <c r="AM496" s="81">
        <f>テーブル503[[#This Row],[レート]]*テーブル503[[#This Row],[取引単位]]</f>
        <v>0</v>
      </c>
      <c r="AN496" s="6">
        <f t="shared" si="150"/>
        <v>0</v>
      </c>
      <c r="AP496" s="5">
        <f t="shared" si="164"/>
        <v>0</v>
      </c>
      <c r="AQ496" s="3">
        <f>IF(テーブル504[[#This Row],[レート]]=0,0,$H$7)</f>
        <v>0</v>
      </c>
      <c r="AR496" s="6">
        <f t="shared" si="158"/>
        <v>0</v>
      </c>
      <c r="AS496" s="6">
        <f t="shared" si="159"/>
        <v>0</v>
      </c>
      <c r="AT496" s="81">
        <f>テーブル504[[#This Row],[レート]]*テーブル504[[#This Row],[取引単位]]</f>
        <v>0</v>
      </c>
      <c r="AU496" s="6">
        <f t="shared" si="151"/>
        <v>0</v>
      </c>
      <c r="AW496" s="5">
        <f t="shared" si="165"/>
        <v>0</v>
      </c>
      <c r="AX496" s="3">
        <f>IF(テーブル505[[#This Row],[レート]]=0,0,$I$7)</f>
        <v>0</v>
      </c>
      <c r="AY496" s="6">
        <f t="shared" si="160"/>
        <v>0</v>
      </c>
      <c r="AZ496" s="6">
        <f t="shared" si="161"/>
        <v>0</v>
      </c>
      <c r="BA496" s="81">
        <f>テーブル505[[#This Row],[レート]]*テーブル505[[#This Row],[取引単位]]</f>
        <v>0</v>
      </c>
      <c r="BB496" s="6">
        <f t="shared" si="152"/>
        <v>0</v>
      </c>
    </row>
    <row r="497" spans="21:54" x14ac:dyDescent="0.3">
      <c r="U497" s="5">
        <f t="shared" si="153"/>
        <v>0</v>
      </c>
      <c r="V497" s="3">
        <f>IF(テーブル501[[#This Row],[レート]]=0,0,$E$7)</f>
        <v>0</v>
      </c>
      <c r="W497" s="6">
        <f t="shared" si="146"/>
        <v>0</v>
      </c>
      <c r="X497" s="6">
        <f t="shared" si="147"/>
        <v>0</v>
      </c>
      <c r="Y497" s="81">
        <f>テーブル501[[#This Row],[レート]]*テーブル501[[#This Row],[取引単位]]</f>
        <v>0</v>
      </c>
      <c r="Z497" s="6">
        <f t="shared" si="148"/>
        <v>0</v>
      </c>
      <c r="AB497" s="5">
        <f t="shared" si="162"/>
        <v>0</v>
      </c>
      <c r="AC497" s="3">
        <f>IF(テーブル502[[#This Row],[レート]]=0,0,$F$7)</f>
        <v>0</v>
      </c>
      <c r="AD497" s="6">
        <f t="shared" si="154"/>
        <v>0</v>
      </c>
      <c r="AE497" s="6">
        <f t="shared" si="155"/>
        <v>0</v>
      </c>
      <c r="AF497" s="81">
        <f>テーブル502[[#This Row],[レート]]*テーブル502[[#This Row],[取引単位]]</f>
        <v>0</v>
      </c>
      <c r="AG497" s="6">
        <f t="shared" si="149"/>
        <v>0</v>
      </c>
      <c r="AI497" s="5">
        <f t="shared" si="163"/>
        <v>0</v>
      </c>
      <c r="AJ497" s="3">
        <f>IF(テーブル503[[#This Row],[レート]]=0,0,$G$7)</f>
        <v>0</v>
      </c>
      <c r="AK497" s="6">
        <f t="shared" si="156"/>
        <v>0</v>
      </c>
      <c r="AL497" s="6">
        <f t="shared" si="157"/>
        <v>0</v>
      </c>
      <c r="AM497" s="81">
        <f>テーブル503[[#This Row],[レート]]*テーブル503[[#This Row],[取引単位]]</f>
        <v>0</v>
      </c>
      <c r="AN497" s="6">
        <f t="shared" si="150"/>
        <v>0</v>
      </c>
      <c r="AP497" s="5">
        <f t="shared" si="164"/>
        <v>0</v>
      </c>
      <c r="AQ497" s="3">
        <f>IF(テーブル504[[#This Row],[レート]]=0,0,$H$7)</f>
        <v>0</v>
      </c>
      <c r="AR497" s="6">
        <f t="shared" si="158"/>
        <v>0</v>
      </c>
      <c r="AS497" s="6">
        <f t="shared" si="159"/>
        <v>0</v>
      </c>
      <c r="AT497" s="81">
        <f>テーブル504[[#This Row],[レート]]*テーブル504[[#This Row],[取引単位]]</f>
        <v>0</v>
      </c>
      <c r="AU497" s="6">
        <f t="shared" si="151"/>
        <v>0</v>
      </c>
      <c r="AW497" s="5">
        <f t="shared" si="165"/>
        <v>0</v>
      </c>
      <c r="AX497" s="3">
        <f>IF(テーブル505[[#This Row],[レート]]=0,0,$I$7)</f>
        <v>0</v>
      </c>
      <c r="AY497" s="6">
        <f t="shared" si="160"/>
        <v>0</v>
      </c>
      <c r="AZ497" s="6">
        <f t="shared" si="161"/>
        <v>0</v>
      </c>
      <c r="BA497" s="81">
        <f>テーブル505[[#This Row],[レート]]*テーブル505[[#This Row],[取引単位]]</f>
        <v>0</v>
      </c>
      <c r="BB497" s="6">
        <f t="shared" si="152"/>
        <v>0</v>
      </c>
    </row>
    <row r="498" spans="21:54" x14ac:dyDescent="0.3">
      <c r="U498" s="5">
        <f t="shared" si="153"/>
        <v>0</v>
      </c>
      <c r="V498" s="3">
        <f>IF(テーブル501[[#This Row],[レート]]=0,0,$E$7)</f>
        <v>0</v>
      </c>
      <c r="W498" s="6">
        <f t="shared" si="146"/>
        <v>0</v>
      </c>
      <c r="X498" s="6">
        <f t="shared" si="147"/>
        <v>0</v>
      </c>
      <c r="Y498" s="81">
        <f>テーブル501[[#This Row],[レート]]*テーブル501[[#This Row],[取引単位]]</f>
        <v>0</v>
      </c>
      <c r="Z498" s="6">
        <f t="shared" si="148"/>
        <v>0</v>
      </c>
      <c r="AB498" s="5">
        <f t="shared" si="162"/>
        <v>0</v>
      </c>
      <c r="AC498" s="3">
        <f>IF(テーブル502[[#This Row],[レート]]=0,0,$F$7)</f>
        <v>0</v>
      </c>
      <c r="AD498" s="6">
        <f t="shared" si="154"/>
        <v>0</v>
      </c>
      <c r="AE498" s="6">
        <f t="shared" si="155"/>
        <v>0</v>
      </c>
      <c r="AF498" s="81">
        <f>テーブル502[[#This Row],[レート]]*テーブル502[[#This Row],[取引単位]]</f>
        <v>0</v>
      </c>
      <c r="AG498" s="6">
        <f t="shared" si="149"/>
        <v>0</v>
      </c>
      <c r="AI498" s="5">
        <f t="shared" si="163"/>
        <v>0</v>
      </c>
      <c r="AJ498" s="3">
        <f>IF(テーブル503[[#This Row],[レート]]=0,0,$G$7)</f>
        <v>0</v>
      </c>
      <c r="AK498" s="6">
        <f t="shared" si="156"/>
        <v>0</v>
      </c>
      <c r="AL498" s="6">
        <f t="shared" si="157"/>
        <v>0</v>
      </c>
      <c r="AM498" s="81">
        <f>テーブル503[[#This Row],[レート]]*テーブル503[[#This Row],[取引単位]]</f>
        <v>0</v>
      </c>
      <c r="AN498" s="6">
        <f t="shared" si="150"/>
        <v>0</v>
      </c>
      <c r="AP498" s="5">
        <f t="shared" si="164"/>
        <v>0</v>
      </c>
      <c r="AQ498" s="3">
        <f>IF(テーブル504[[#This Row],[レート]]=0,0,$H$7)</f>
        <v>0</v>
      </c>
      <c r="AR498" s="6">
        <f t="shared" si="158"/>
        <v>0</v>
      </c>
      <c r="AS498" s="6">
        <f t="shared" si="159"/>
        <v>0</v>
      </c>
      <c r="AT498" s="81">
        <f>テーブル504[[#This Row],[レート]]*テーブル504[[#This Row],[取引単位]]</f>
        <v>0</v>
      </c>
      <c r="AU498" s="6">
        <f t="shared" si="151"/>
        <v>0</v>
      </c>
      <c r="AW498" s="5">
        <f t="shared" si="165"/>
        <v>0</v>
      </c>
      <c r="AX498" s="3">
        <f>IF(テーブル505[[#This Row],[レート]]=0,0,$I$7)</f>
        <v>0</v>
      </c>
      <c r="AY498" s="6">
        <f t="shared" si="160"/>
        <v>0</v>
      </c>
      <c r="AZ498" s="6">
        <f t="shared" si="161"/>
        <v>0</v>
      </c>
      <c r="BA498" s="81">
        <f>テーブル505[[#This Row],[レート]]*テーブル505[[#This Row],[取引単位]]</f>
        <v>0</v>
      </c>
      <c r="BB498" s="6">
        <f t="shared" si="152"/>
        <v>0</v>
      </c>
    </row>
    <row r="499" spans="21:54" x14ac:dyDescent="0.3">
      <c r="U499" s="5">
        <f t="shared" si="153"/>
        <v>0</v>
      </c>
      <c r="V499" s="3">
        <f>IF(テーブル501[[#This Row],[レート]]=0,0,$E$7)</f>
        <v>0</v>
      </c>
      <c r="W499" s="6">
        <f t="shared" si="146"/>
        <v>0</v>
      </c>
      <c r="X499" s="6">
        <f t="shared" si="147"/>
        <v>0</v>
      </c>
      <c r="Y499" s="81">
        <f>テーブル501[[#This Row],[レート]]*テーブル501[[#This Row],[取引単位]]</f>
        <v>0</v>
      </c>
      <c r="Z499" s="6">
        <f t="shared" si="148"/>
        <v>0</v>
      </c>
      <c r="AB499" s="5">
        <f t="shared" si="162"/>
        <v>0</v>
      </c>
      <c r="AC499" s="3">
        <f>IF(テーブル502[[#This Row],[レート]]=0,0,$F$7)</f>
        <v>0</v>
      </c>
      <c r="AD499" s="6">
        <f t="shared" si="154"/>
        <v>0</v>
      </c>
      <c r="AE499" s="6">
        <f t="shared" si="155"/>
        <v>0</v>
      </c>
      <c r="AF499" s="81">
        <f>テーブル502[[#This Row],[レート]]*テーブル502[[#This Row],[取引単位]]</f>
        <v>0</v>
      </c>
      <c r="AG499" s="6">
        <f t="shared" si="149"/>
        <v>0</v>
      </c>
      <c r="AI499" s="5">
        <f t="shared" si="163"/>
        <v>0</v>
      </c>
      <c r="AJ499" s="3">
        <f>IF(テーブル503[[#This Row],[レート]]=0,0,$G$7)</f>
        <v>0</v>
      </c>
      <c r="AK499" s="6">
        <f t="shared" si="156"/>
        <v>0</v>
      </c>
      <c r="AL499" s="6">
        <f t="shared" si="157"/>
        <v>0</v>
      </c>
      <c r="AM499" s="81">
        <f>テーブル503[[#This Row],[レート]]*テーブル503[[#This Row],[取引単位]]</f>
        <v>0</v>
      </c>
      <c r="AN499" s="6">
        <f t="shared" si="150"/>
        <v>0</v>
      </c>
      <c r="AP499" s="5">
        <f t="shared" si="164"/>
        <v>0</v>
      </c>
      <c r="AQ499" s="3">
        <f>IF(テーブル504[[#This Row],[レート]]=0,0,$H$7)</f>
        <v>0</v>
      </c>
      <c r="AR499" s="6">
        <f t="shared" si="158"/>
        <v>0</v>
      </c>
      <c r="AS499" s="6">
        <f t="shared" si="159"/>
        <v>0</v>
      </c>
      <c r="AT499" s="81">
        <f>テーブル504[[#This Row],[レート]]*テーブル504[[#This Row],[取引単位]]</f>
        <v>0</v>
      </c>
      <c r="AU499" s="6">
        <f t="shared" si="151"/>
        <v>0</v>
      </c>
      <c r="AW499" s="5">
        <f t="shared" si="165"/>
        <v>0</v>
      </c>
      <c r="AX499" s="3">
        <f>IF(テーブル505[[#This Row],[レート]]=0,0,$I$7)</f>
        <v>0</v>
      </c>
      <c r="AY499" s="6">
        <f t="shared" si="160"/>
        <v>0</v>
      </c>
      <c r="AZ499" s="6">
        <f t="shared" si="161"/>
        <v>0</v>
      </c>
      <c r="BA499" s="81">
        <f>テーブル505[[#This Row],[レート]]*テーブル505[[#This Row],[取引単位]]</f>
        <v>0</v>
      </c>
      <c r="BB499" s="6">
        <f t="shared" si="152"/>
        <v>0</v>
      </c>
    </row>
    <row r="500" spans="21:54" x14ac:dyDescent="0.3">
      <c r="U500" s="5">
        <f t="shared" si="153"/>
        <v>0</v>
      </c>
      <c r="V500" s="3">
        <f>IF(テーブル501[[#This Row],[レート]]=0,0,$E$7)</f>
        <v>0</v>
      </c>
      <c r="W500" s="6">
        <f t="shared" si="146"/>
        <v>0</v>
      </c>
      <c r="X500" s="6">
        <f t="shared" si="147"/>
        <v>0</v>
      </c>
      <c r="Y500" s="81">
        <f>テーブル501[[#This Row],[レート]]*テーブル501[[#This Row],[取引単位]]</f>
        <v>0</v>
      </c>
      <c r="Z500" s="6">
        <f t="shared" si="148"/>
        <v>0</v>
      </c>
      <c r="AB500" s="5">
        <f t="shared" si="162"/>
        <v>0</v>
      </c>
      <c r="AC500" s="3">
        <f>IF(テーブル502[[#This Row],[レート]]=0,0,$F$7)</f>
        <v>0</v>
      </c>
      <c r="AD500" s="6">
        <f t="shared" si="154"/>
        <v>0</v>
      </c>
      <c r="AE500" s="6">
        <f t="shared" si="155"/>
        <v>0</v>
      </c>
      <c r="AF500" s="81">
        <f>テーブル502[[#This Row],[レート]]*テーブル502[[#This Row],[取引単位]]</f>
        <v>0</v>
      </c>
      <c r="AG500" s="6">
        <f t="shared" si="149"/>
        <v>0</v>
      </c>
      <c r="AI500" s="5">
        <f t="shared" si="163"/>
        <v>0</v>
      </c>
      <c r="AJ500" s="3">
        <f>IF(テーブル503[[#This Row],[レート]]=0,0,$G$7)</f>
        <v>0</v>
      </c>
      <c r="AK500" s="6">
        <f t="shared" si="156"/>
        <v>0</v>
      </c>
      <c r="AL500" s="6">
        <f t="shared" si="157"/>
        <v>0</v>
      </c>
      <c r="AM500" s="81">
        <f>テーブル503[[#This Row],[レート]]*テーブル503[[#This Row],[取引単位]]</f>
        <v>0</v>
      </c>
      <c r="AN500" s="6">
        <f t="shared" si="150"/>
        <v>0</v>
      </c>
      <c r="AP500" s="5">
        <f t="shared" si="164"/>
        <v>0</v>
      </c>
      <c r="AQ500" s="3">
        <f>IF(テーブル504[[#This Row],[レート]]=0,0,$H$7)</f>
        <v>0</v>
      </c>
      <c r="AR500" s="6">
        <f t="shared" si="158"/>
        <v>0</v>
      </c>
      <c r="AS500" s="6">
        <f t="shared" si="159"/>
        <v>0</v>
      </c>
      <c r="AT500" s="81">
        <f>テーブル504[[#This Row],[レート]]*テーブル504[[#This Row],[取引単位]]</f>
        <v>0</v>
      </c>
      <c r="AU500" s="6">
        <f t="shared" si="151"/>
        <v>0</v>
      </c>
      <c r="AW500" s="5">
        <f t="shared" si="165"/>
        <v>0</v>
      </c>
      <c r="AX500" s="3">
        <f>IF(テーブル505[[#This Row],[レート]]=0,0,$I$7)</f>
        <v>0</v>
      </c>
      <c r="AY500" s="6">
        <f t="shared" si="160"/>
        <v>0</v>
      </c>
      <c r="AZ500" s="6">
        <f t="shared" si="161"/>
        <v>0</v>
      </c>
      <c r="BA500" s="81">
        <f>テーブル505[[#This Row],[レート]]*テーブル505[[#This Row],[取引単位]]</f>
        <v>0</v>
      </c>
      <c r="BB500" s="6">
        <f t="shared" si="152"/>
        <v>0</v>
      </c>
    </row>
    <row r="501" spans="21:54" x14ac:dyDescent="0.3">
      <c r="U501" s="5">
        <f t="shared" si="153"/>
        <v>0</v>
      </c>
      <c r="V501" s="3">
        <f>IF(テーブル501[[#This Row],[レート]]=0,0,$E$7)</f>
        <v>0</v>
      </c>
      <c r="W501" s="6">
        <f t="shared" si="146"/>
        <v>0</v>
      </c>
      <c r="X501" s="6">
        <f t="shared" si="147"/>
        <v>0</v>
      </c>
      <c r="Y501" s="81">
        <f>テーブル501[[#This Row],[レート]]*テーブル501[[#This Row],[取引単位]]</f>
        <v>0</v>
      </c>
      <c r="Z501" s="6">
        <f t="shared" si="148"/>
        <v>0</v>
      </c>
      <c r="AB501" s="5">
        <f t="shared" si="162"/>
        <v>0</v>
      </c>
      <c r="AC501" s="3">
        <f>IF(テーブル502[[#This Row],[レート]]=0,0,$F$7)</f>
        <v>0</v>
      </c>
      <c r="AD501" s="6">
        <f t="shared" si="154"/>
        <v>0</v>
      </c>
      <c r="AE501" s="6">
        <f t="shared" si="155"/>
        <v>0</v>
      </c>
      <c r="AF501" s="81">
        <f>テーブル502[[#This Row],[レート]]*テーブル502[[#This Row],[取引単位]]</f>
        <v>0</v>
      </c>
      <c r="AG501" s="6">
        <f t="shared" si="149"/>
        <v>0</v>
      </c>
      <c r="AI501" s="5">
        <f t="shared" si="163"/>
        <v>0</v>
      </c>
      <c r="AJ501" s="3">
        <f>IF(テーブル503[[#This Row],[レート]]=0,0,$G$7)</f>
        <v>0</v>
      </c>
      <c r="AK501" s="6">
        <f t="shared" si="156"/>
        <v>0</v>
      </c>
      <c r="AL501" s="6">
        <f t="shared" si="157"/>
        <v>0</v>
      </c>
      <c r="AM501" s="81">
        <f>テーブル503[[#This Row],[レート]]*テーブル503[[#This Row],[取引単位]]</f>
        <v>0</v>
      </c>
      <c r="AN501" s="6">
        <f t="shared" si="150"/>
        <v>0</v>
      </c>
      <c r="AP501" s="5">
        <f t="shared" si="164"/>
        <v>0</v>
      </c>
      <c r="AQ501" s="3">
        <f>IF(テーブル504[[#This Row],[レート]]=0,0,$H$7)</f>
        <v>0</v>
      </c>
      <c r="AR501" s="6">
        <f t="shared" si="158"/>
        <v>0</v>
      </c>
      <c r="AS501" s="6">
        <f t="shared" si="159"/>
        <v>0</v>
      </c>
      <c r="AT501" s="81">
        <f>テーブル504[[#This Row],[レート]]*テーブル504[[#This Row],[取引単位]]</f>
        <v>0</v>
      </c>
      <c r="AU501" s="6">
        <f t="shared" si="151"/>
        <v>0</v>
      </c>
      <c r="AW501" s="5">
        <f t="shared" si="165"/>
        <v>0</v>
      </c>
      <c r="AX501" s="3">
        <f>IF(テーブル505[[#This Row],[レート]]=0,0,$I$7)</f>
        <v>0</v>
      </c>
      <c r="AY501" s="6">
        <f t="shared" si="160"/>
        <v>0</v>
      </c>
      <c r="AZ501" s="6">
        <f t="shared" si="161"/>
        <v>0</v>
      </c>
      <c r="BA501" s="81">
        <f>テーブル505[[#This Row],[レート]]*テーブル505[[#This Row],[取引単位]]</f>
        <v>0</v>
      </c>
      <c r="BB501" s="6">
        <f t="shared" si="152"/>
        <v>0</v>
      </c>
    </row>
    <row r="502" spans="21:54" x14ac:dyDescent="0.3">
      <c r="U502" s="5">
        <f t="shared" si="153"/>
        <v>0</v>
      </c>
      <c r="V502" s="3">
        <f>IF(テーブル501[[#This Row],[レート]]=0,0,$E$7)</f>
        <v>0</v>
      </c>
      <c r="W502" s="6">
        <f t="shared" si="146"/>
        <v>0</v>
      </c>
      <c r="X502" s="6">
        <f t="shared" si="147"/>
        <v>0</v>
      </c>
      <c r="Y502" s="81">
        <f>テーブル501[[#This Row],[レート]]*テーブル501[[#This Row],[取引単位]]</f>
        <v>0</v>
      </c>
      <c r="Z502" s="6">
        <f t="shared" si="148"/>
        <v>0</v>
      </c>
      <c r="AB502" s="5">
        <f t="shared" si="162"/>
        <v>0</v>
      </c>
      <c r="AC502" s="3">
        <f>IF(テーブル502[[#This Row],[レート]]=0,0,$F$7)</f>
        <v>0</v>
      </c>
      <c r="AD502" s="6">
        <f t="shared" si="154"/>
        <v>0</v>
      </c>
      <c r="AE502" s="6">
        <f t="shared" si="155"/>
        <v>0</v>
      </c>
      <c r="AF502" s="81">
        <f>テーブル502[[#This Row],[レート]]*テーブル502[[#This Row],[取引単位]]</f>
        <v>0</v>
      </c>
      <c r="AG502" s="6">
        <f t="shared" si="149"/>
        <v>0</v>
      </c>
      <c r="AI502" s="5">
        <f t="shared" si="163"/>
        <v>0</v>
      </c>
      <c r="AJ502" s="3">
        <f>IF(テーブル503[[#This Row],[レート]]=0,0,$G$7)</f>
        <v>0</v>
      </c>
      <c r="AK502" s="6">
        <f t="shared" si="156"/>
        <v>0</v>
      </c>
      <c r="AL502" s="6">
        <f t="shared" si="157"/>
        <v>0</v>
      </c>
      <c r="AM502" s="81">
        <f>テーブル503[[#This Row],[レート]]*テーブル503[[#This Row],[取引単位]]</f>
        <v>0</v>
      </c>
      <c r="AN502" s="6">
        <f t="shared" si="150"/>
        <v>0</v>
      </c>
      <c r="AP502" s="5">
        <f t="shared" si="164"/>
        <v>0</v>
      </c>
      <c r="AQ502" s="3">
        <f>IF(テーブル504[[#This Row],[レート]]=0,0,$H$7)</f>
        <v>0</v>
      </c>
      <c r="AR502" s="6">
        <f t="shared" si="158"/>
        <v>0</v>
      </c>
      <c r="AS502" s="6">
        <f t="shared" si="159"/>
        <v>0</v>
      </c>
      <c r="AT502" s="81">
        <f>テーブル504[[#This Row],[レート]]*テーブル504[[#This Row],[取引単位]]</f>
        <v>0</v>
      </c>
      <c r="AU502" s="6">
        <f t="shared" si="151"/>
        <v>0</v>
      </c>
      <c r="AW502" s="5">
        <f t="shared" si="165"/>
        <v>0</v>
      </c>
      <c r="AX502" s="3">
        <f>IF(テーブル505[[#This Row],[レート]]=0,0,$I$7)</f>
        <v>0</v>
      </c>
      <c r="AY502" s="6">
        <f t="shared" si="160"/>
        <v>0</v>
      </c>
      <c r="AZ502" s="6">
        <f t="shared" si="161"/>
        <v>0</v>
      </c>
      <c r="BA502" s="81">
        <f>テーブル505[[#This Row],[レート]]*テーブル505[[#This Row],[取引単位]]</f>
        <v>0</v>
      </c>
      <c r="BB502" s="6">
        <f t="shared" si="152"/>
        <v>0</v>
      </c>
    </row>
    <row r="503" spans="21:54" x14ac:dyDescent="0.3">
      <c r="U503" s="5">
        <f t="shared" si="153"/>
        <v>0</v>
      </c>
      <c r="V503" s="3">
        <f>IF(テーブル501[[#This Row],[レート]]=0,0,$E$7)</f>
        <v>0</v>
      </c>
      <c r="W503" s="6">
        <f t="shared" si="146"/>
        <v>0</v>
      </c>
      <c r="X503" s="6">
        <f t="shared" si="147"/>
        <v>0</v>
      </c>
      <c r="Y503" s="81">
        <f>テーブル501[[#This Row],[レート]]*テーブル501[[#This Row],[取引単位]]</f>
        <v>0</v>
      </c>
      <c r="Z503" s="6">
        <f t="shared" si="148"/>
        <v>0</v>
      </c>
      <c r="AB503" s="5">
        <f t="shared" si="162"/>
        <v>0</v>
      </c>
      <c r="AC503" s="3">
        <f>IF(テーブル502[[#This Row],[レート]]=0,0,$F$7)</f>
        <v>0</v>
      </c>
      <c r="AD503" s="6">
        <f t="shared" si="154"/>
        <v>0</v>
      </c>
      <c r="AE503" s="6">
        <f t="shared" si="155"/>
        <v>0</v>
      </c>
      <c r="AF503" s="81">
        <f>テーブル502[[#This Row],[レート]]*テーブル502[[#This Row],[取引単位]]</f>
        <v>0</v>
      </c>
      <c r="AG503" s="6">
        <f t="shared" si="149"/>
        <v>0</v>
      </c>
      <c r="AI503" s="5">
        <f t="shared" si="163"/>
        <v>0</v>
      </c>
      <c r="AJ503" s="3">
        <f>IF(テーブル503[[#This Row],[レート]]=0,0,$G$7)</f>
        <v>0</v>
      </c>
      <c r="AK503" s="6">
        <f t="shared" si="156"/>
        <v>0</v>
      </c>
      <c r="AL503" s="6">
        <f t="shared" si="157"/>
        <v>0</v>
      </c>
      <c r="AM503" s="81">
        <f>テーブル503[[#This Row],[レート]]*テーブル503[[#This Row],[取引単位]]</f>
        <v>0</v>
      </c>
      <c r="AN503" s="6">
        <f t="shared" si="150"/>
        <v>0</v>
      </c>
      <c r="AP503" s="5">
        <f t="shared" si="164"/>
        <v>0</v>
      </c>
      <c r="AQ503" s="3">
        <f>IF(テーブル504[[#This Row],[レート]]=0,0,$H$7)</f>
        <v>0</v>
      </c>
      <c r="AR503" s="6">
        <f t="shared" si="158"/>
        <v>0</v>
      </c>
      <c r="AS503" s="6">
        <f t="shared" si="159"/>
        <v>0</v>
      </c>
      <c r="AT503" s="81">
        <f>テーブル504[[#This Row],[レート]]*テーブル504[[#This Row],[取引単位]]</f>
        <v>0</v>
      </c>
      <c r="AU503" s="6">
        <f t="shared" si="151"/>
        <v>0</v>
      </c>
      <c r="AW503" s="5">
        <f t="shared" si="165"/>
        <v>0</v>
      </c>
      <c r="AX503" s="3">
        <f>IF(テーブル505[[#This Row],[レート]]=0,0,$I$7)</f>
        <v>0</v>
      </c>
      <c r="AY503" s="6">
        <f t="shared" si="160"/>
        <v>0</v>
      </c>
      <c r="AZ503" s="6">
        <f t="shared" si="161"/>
        <v>0</v>
      </c>
      <c r="BA503" s="81">
        <f>テーブル505[[#This Row],[レート]]*テーブル505[[#This Row],[取引単位]]</f>
        <v>0</v>
      </c>
      <c r="BB503" s="6">
        <f t="shared" si="152"/>
        <v>0</v>
      </c>
    </row>
    <row r="504" spans="21:54" x14ac:dyDescent="0.3">
      <c r="U504" s="5">
        <f t="shared" si="153"/>
        <v>0</v>
      </c>
      <c r="V504" s="3">
        <f>IF(テーブル501[[#This Row],[レート]]=0,0,$E$7)</f>
        <v>0</v>
      </c>
      <c r="W504" s="6">
        <f t="shared" si="146"/>
        <v>0</v>
      </c>
      <c r="X504" s="6">
        <f t="shared" si="147"/>
        <v>0</v>
      </c>
      <c r="Y504" s="81">
        <f>テーブル501[[#This Row],[レート]]*テーブル501[[#This Row],[取引単位]]</f>
        <v>0</v>
      </c>
      <c r="Z504" s="6">
        <f t="shared" si="148"/>
        <v>0</v>
      </c>
      <c r="AB504" s="5">
        <f t="shared" si="162"/>
        <v>0</v>
      </c>
      <c r="AC504" s="3">
        <f>IF(テーブル502[[#This Row],[レート]]=0,0,$F$7)</f>
        <v>0</v>
      </c>
      <c r="AD504" s="6">
        <f t="shared" si="154"/>
        <v>0</v>
      </c>
      <c r="AE504" s="6">
        <f t="shared" si="155"/>
        <v>0</v>
      </c>
      <c r="AF504" s="81">
        <f>テーブル502[[#This Row],[レート]]*テーブル502[[#This Row],[取引単位]]</f>
        <v>0</v>
      </c>
      <c r="AG504" s="6">
        <f t="shared" si="149"/>
        <v>0</v>
      </c>
      <c r="AI504" s="5">
        <f t="shared" si="163"/>
        <v>0</v>
      </c>
      <c r="AJ504" s="3">
        <f>IF(テーブル503[[#This Row],[レート]]=0,0,$G$7)</f>
        <v>0</v>
      </c>
      <c r="AK504" s="6">
        <f t="shared" si="156"/>
        <v>0</v>
      </c>
      <c r="AL504" s="6">
        <f t="shared" si="157"/>
        <v>0</v>
      </c>
      <c r="AM504" s="81">
        <f>テーブル503[[#This Row],[レート]]*テーブル503[[#This Row],[取引単位]]</f>
        <v>0</v>
      </c>
      <c r="AN504" s="6">
        <f t="shared" si="150"/>
        <v>0</v>
      </c>
      <c r="AP504" s="5">
        <f t="shared" si="164"/>
        <v>0</v>
      </c>
      <c r="AQ504" s="3">
        <f>IF(テーブル504[[#This Row],[レート]]=0,0,$H$7)</f>
        <v>0</v>
      </c>
      <c r="AR504" s="6">
        <f t="shared" si="158"/>
        <v>0</v>
      </c>
      <c r="AS504" s="6">
        <f t="shared" si="159"/>
        <v>0</v>
      </c>
      <c r="AT504" s="81">
        <f>テーブル504[[#This Row],[レート]]*テーブル504[[#This Row],[取引単位]]</f>
        <v>0</v>
      </c>
      <c r="AU504" s="6">
        <f t="shared" si="151"/>
        <v>0</v>
      </c>
      <c r="AW504" s="5">
        <f t="shared" si="165"/>
        <v>0</v>
      </c>
      <c r="AX504" s="3">
        <f>IF(テーブル505[[#This Row],[レート]]=0,0,$I$7)</f>
        <v>0</v>
      </c>
      <c r="AY504" s="6">
        <f t="shared" si="160"/>
        <v>0</v>
      </c>
      <c r="AZ504" s="6">
        <f t="shared" si="161"/>
        <v>0</v>
      </c>
      <c r="BA504" s="81">
        <f>テーブル505[[#This Row],[レート]]*テーブル505[[#This Row],[取引単位]]</f>
        <v>0</v>
      </c>
      <c r="BB504" s="6">
        <f t="shared" si="152"/>
        <v>0</v>
      </c>
    </row>
    <row r="505" spans="21:54" x14ac:dyDescent="0.3">
      <c r="U505" s="5">
        <f t="shared" si="153"/>
        <v>0</v>
      </c>
      <c r="V505" s="3">
        <f>IF(テーブル501[[#This Row],[レート]]=0,0,$E$7)</f>
        <v>0</v>
      </c>
      <c r="W505" s="6">
        <f t="shared" si="146"/>
        <v>0</v>
      </c>
      <c r="X505" s="6">
        <f t="shared" si="147"/>
        <v>0</v>
      </c>
      <c r="Y505" s="81">
        <f>テーブル501[[#This Row],[レート]]*テーブル501[[#This Row],[取引単位]]</f>
        <v>0</v>
      </c>
      <c r="Z505" s="6">
        <f t="shared" si="148"/>
        <v>0</v>
      </c>
      <c r="AB505" s="5">
        <f t="shared" si="162"/>
        <v>0</v>
      </c>
      <c r="AC505" s="3">
        <f>IF(テーブル502[[#This Row],[レート]]=0,0,$F$7)</f>
        <v>0</v>
      </c>
      <c r="AD505" s="6">
        <f t="shared" si="154"/>
        <v>0</v>
      </c>
      <c r="AE505" s="6">
        <f t="shared" si="155"/>
        <v>0</v>
      </c>
      <c r="AF505" s="81">
        <f>テーブル502[[#This Row],[レート]]*テーブル502[[#This Row],[取引単位]]</f>
        <v>0</v>
      </c>
      <c r="AG505" s="6">
        <f t="shared" si="149"/>
        <v>0</v>
      </c>
      <c r="AI505" s="5">
        <f t="shared" si="163"/>
        <v>0</v>
      </c>
      <c r="AJ505" s="3">
        <f>IF(テーブル503[[#This Row],[レート]]=0,0,$G$7)</f>
        <v>0</v>
      </c>
      <c r="AK505" s="6">
        <f t="shared" si="156"/>
        <v>0</v>
      </c>
      <c r="AL505" s="6">
        <f t="shared" si="157"/>
        <v>0</v>
      </c>
      <c r="AM505" s="81">
        <f>テーブル503[[#This Row],[レート]]*テーブル503[[#This Row],[取引単位]]</f>
        <v>0</v>
      </c>
      <c r="AN505" s="6">
        <f t="shared" si="150"/>
        <v>0</v>
      </c>
      <c r="AP505" s="5">
        <f t="shared" si="164"/>
        <v>0</v>
      </c>
      <c r="AQ505" s="3">
        <f>IF(テーブル504[[#This Row],[レート]]=0,0,$H$7)</f>
        <v>0</v>
      </c>
      <c r="AR505" s="6">
        <f t="shared" si="158"/>
        <v>0</v>
      </c>
      <c r="AS505" s="6">
        <f t="shared" si="159"/>
        <v>0</v>
      </c>
      <c r="AT505" s="81">
        <f>テーブル504[[#This Row],[レート]]*テーブル504[[#This Row],[取引単位]]</f>
        <v>0</v>
      </c>
      <c r="AU505" s="6">
        <f t="shared" si="151"/>
        <v>0</v>
      </c>
      <c r="AW505" s="5">
        <f t="shared" si="165"/>
        <v>0</v>
      </c>
      <c r="AX505" s="3">
        <f>IF(テーブル505[[#This Row],[レート]]=0,0,$I$7)</f>
        <v>0</v>
      </c>
      <c r="AY505" s="6">
        <f t="shared" si="160"/>
        <v>0</v>
      </c>
      <c r="AZ505" s="6">
        <f t="shared" si="161"/>
        <v>0</v>
      </c>
      <c r="BA505" s="81">
        <f>テーブル505[[#This Row],[レート]]*テーブル505[[#This Row],[取引単位]]</f>
        <v>0</v>
      </c>
      <c r="BB505" s="6">
        <f t="shared" si="152"/>
        <v>0</v>
      </c>
    </row>
    <row r="506" spans="21:54" x14ac:dyDescent="0.3">
      <c r="U506" s="5">
        <f t="shared" si="153"/>
        <v>0</v>
      </c>
      <c r="V506" s="3">
        <f>IF(テーブル501[[#This Row],[レート]]=0,0,$E$7)</f>
        <v>0</v>
      </c>
      <c r="W506" s="6">
        <f t="shared" si="146"/>
        <v>0</v>
      </c>
      <c r="X506" s="6">
        <f t="shared" si="147"/>
        <v>0</v>
      </c>
      <c r="Y506" s="81">
        <f>テーブル501[[#This Row],[レート]]*テーブル501[[#This Row],[取引単位]]</f>
        <v>0</v>
      </c>
      <c r="Z506" s="6">
        <f t="shared" si="148"/>
        <v>0</v>
      </c>
      <c r="AB506" s="5">
        <f t="shared" si="162"/>
        <v>0</v>
      </c>
      <c r="AC506" s="3">
        <f>IF(テーブル502[[#This Row],[レート]]=0,0,$F$7)</f>
        <v>0</v>
      </c>
      <c r="AD506" s="6">
        <f t="shared" si="154"/>
        <v>0</v>
      </c>
      <c r="AE506" s="6">
        <f t="shared" si="155"/>
        <v>0</v>
      </c>
      <c r="AF506" s="81">
        <f>テーブル502[[#This Row],[レート]]*テーブル502[[#This Row],[取引単位]]</f>
        <v>0</v>
      </c>
      <c r="AG506" s="6">
        <f t="shared" si="149"/>
        <v>0</v>
      </c>
      <c r="AI506" s="5">
        <f t="shared" si="163"/>
        <v>0</v>
      </c>
      <c r="AJ506" s="3">
        <f>IF(テーブル503[[#This Row],[レート]]=0,0,$G$7)</f>
        <v>0</v>
      </c>
      <c r="AK506" s="6">
        <f t="shared" si="156"/>
        <v>0</v>
      </c>
      <c r="AL506" s="6">
        <f t="shared" si="157"/>
        <v>0</v>
      </c>
      <c r="AM506" s="81">
        <f>テーブル503[[#This Row],[レート]]*テーブル503[[#This Row],[取引単位]]</f>
        <v>0</v>
      </c>
      <c r="AN506" s="6">
        <f t="shared" si="150"/>
        <v>0</v>
      </c>
      <c r="AP506" s="5">
        <f t="shared" si="164"/>
        <v>0</v>
      </c>
      <c r="AQ506" s="3">
        <f>IF(テーブル504[[#This Row],[レート]]=0,0,$H$7)</f>
        <v>0</v>
      </c>
      <c r="AR506" s="6">
        <f t="shared" si="158"/>
        <v>0</v>
      </c>
      <c r="AS506" s="6">
        <f t="shared" si="159"/>
        <v>0</v>
      </c>
      <c r="AT506" s="81">
        <f>テーブル504[[#This Row],[レート]]*テーブル504[[#This Row],[取引単位]]</f>
        <v>0</v>
      </c>
      <c r="AU506" s="6">
        <f t="shared" si="151"/>
        <v>0</v>
      </c>
      <c r="AW506" s="5">
        <f t="shared" si="165"/>
        <v>0</v>
      </c>
      <c r="AX506" s="3">
        <f>IF(テーブル505[[#This Row],[レート]]=0,0,$I$7)</f>
        <v>0</v>
      </c>
      <c r="AY506" s="6">
        <f t="shared" si="160"/>
        <v>0</v>
      </c>
      <c r="AZ506" s="6">
        <f t="shared" si="161"/>
        <v>0</v>
      </c>
      <c r="BA506" s="81">
        <f>テーブル505[[#This Row],[レート]]*テーブル505[[#This Row],[取引単位]]</f>
        <v>0</v>
      </c>
      <c r="BB506" s="6">
        <f t="shared" si="152"/>
        <v>0</v>
      </c>
    </row>
    <row r="507" spans="21:54" x14ac:dyDescent="0.3">
      <c r="U507" s="5">
        <f t="shared" si="153"/>
        <v>0</v>
      </c>
      <c r="V507" s="3">
        <f>IF(テーブル501[[#This Row],[レート]]=0,0,$E$7)</f>
        <v>0</v>
      </c>
      <c r="W507" s="6">
        <f t="shared" si="146"/>
        <v>0</v>
      </c>
      <c r="X507" s="6">
        <f t="shared" si="147"/>
        <v>0</v>
      </c>
      <c r="Y507" s="81">
        <f>テーブル501[[#This Row],[レート]]*テーブル501[[#This Row],[取引単位]]</f>
        <v>0</v>
      </c>
      <c r="Z507" s="6">
        <f t="shared" si="148"/>
        <v>0</v>
      </c>
      <c r="AB507" s="5">
        <f t="shared" si="162"/>
        <v>0</v>
      </c>
      <c r="AC507" s="3">
        <f>IF(テーブル502[[#This Row],[レート]]=0,0,$F$7)</f>
        <v>0</v>
      </c>
      <c r="AD507" s="6">
        <f t="shared" si="154"/>
        <v>0</v>
      </c>
      <c r="AE507" s="6">
        <f t="shared" si="155"/>
        <v>0</v>
      </c>
      <c r="AF507" s="81">
        <f>テーブル502[[#This Row],[レート]]*テーブル502[[#This Row],[取引単位]]</f>
        <v>0</v>
      </c>
      <c r="AG507" s="6">
        <f t="shared" si="149"/>
        <v>0</v>
      </c>
      <c r="AI507" s="5">
        <f t="shared" si="163"/>
        <v>0</v>
      </c>
      <c r="AJ507" s="3">
        <f>IF(テーブル503[[#This Row],[レート]]=0,0,$G$7)</f>
        <v>0</v>
      </c>
      <c r="AK507" s="6">
        <f t="shared" si="156"/>
        <v>0</v>
      </c>
      <c r="AL507" s="6">
        <f t="shared" si="157"/>
        <v>0</v>
      </c>
      <c r="AM507" s="81">
        <f>テーブル503[[#This Row],[レート]]*テーブル503[[#This Row],[取引単位]]</f>
        <v>0</v>
      </c>
      <c r="AN507" s="6">
        <f t="shared" si="150"/>
        <v>0</v>
      </c>
      <c r="AP507" s="5">
        <f t="shared" si="164"/>
        <v>0</v>
      </c>
      <c r="AQ507" s="3">
        <f>IF(テーブル504[[#This Row],[レート]]=0,0,$H$7)</f>
        <v>0</v>
      </c>
      <c r="AR507" s="6">
        <f t="shared" si="158"/>
        <v>0</v>
      </c>
      <c r="AS507" s="6">
        <f t="shared" si="159"/>
        <v>0</v>
      </c>
      <c r="AT507" s="81">
        <f>テーブル504[[#This Row],[レート]]*テーブル504[[#This Row],[取引単位]]</f>
        <v>0</v>
      </c>
      <c r="AU507" s="6">
        <f t="shared" si="151"/>
        <v>0</v>
      </c>
      <c r="AW507" s="5">
        <f t="shared" si="165"/>
        <v>0</v>
      </c>
      <c r="AX507" s="3">
        <f>IF(テーブル505[[#This Row],[レート]]=0,0,$I$7)</f>
        <v>0</v>
      </c>
      <c r="AY507" s="6">
        <f t="shared" si="160"/>
        <v>0</v>
      </c>
      <c r="AZ507" s="6">
        <f t="shared" si="161"/>
        <v>0</v>
      </c>
      <c r="BA507" s="81">
        <f>テーブル505[[#This Row],[レート]]*テーブル505[[#This Row],[取引単位]]</f>
        <v>0</v>
      </c>
      <c r="BB507" s="6">
        <f t="shared" si="152"/>
        <v>0</v>
      </c>
    </row>
    <row r="508" spans="21:54" x14ac:dyDescent="0.3">
      <c r="U508" s="5">
        <f t="shared" si="153"/>
        <v>0</v>
      </c>
      <c r="V508" s="3">
        <f>IF(テーブル501[[#This Row],[レート]]=0,0,$E$7)</f>
        <v>0</v>
      </c>
      <c r="W508" s="6">
        <f t="shared" si="146"/>
        <v>0</v>
      </c>
      <c r="X508" s="6">
        <f t="shared" si="147"/>
        <v>0</v>
      </c>
      <c r="Y508" s="81">
        <f>テーブル501[[#This Row],[レート]]*テーブル501[[#This Row],[取引単位]]</f>
        <v>0</v>
      </c>
      <c r="Z508" s="6">
        <f t="shared" si="148"/>
        <v>0</v>
      </c>
      <c r="AB508" s="5">
        <f t="shared" si="162"/>
        <v>0</v>
      </c>
      <c r="AC508" s="3">
        <f>IF(テーブル502[[#This Row],[レート]]=0,0,$F$7)</f>
        <v>0</v>
      </c>
      <c r="AD508" s="6">
        <f t="shared" si="154"/>
        <v>0</v>
      </c>
      <c r="AE508" s="6">
        <f t="shared" si="155"/>
        <v>0</v>
      </c>
      <c r="AF508" s="81">
        <f>テーブル502[[#This Row],[レート]]*テーブル502[[#This Row],[取引単位]]</f>
        <v>0</v>
      </c>
      <c r="AG508" s="6">
        <f t="shared" si="149"/>
        <v>0</v>
      </c>
      <c r="AI508" s="5">
        <f t="shared" si="163"/>
        <v>0</v>
      </c>
      <c r="AJ508" s="3">
        <f>IF(テーブル503[[#This Row],[レート]]=0,0,$G$7)</f>
        <v>0</v>
      </c>
      <c r="AK508" s="6">
        <f t="shared" si="156"/>
        <v>0</v>
      </c>
      <c r="AL508" s="6">
        <f t="shared" si="157"/>
        <v>0</v>
      </c>
      <c r="AM508" s="81">
        <f>テーブル503[[#This Row],[レート]]*テーブル503[[#This Row],[取引単位]]</f>
        <v>0</v>
      </c>
      <c r="AN508" s="6">
        <f t="shared" si="150"/>
        <v>0</v>
      </c>
      <c r="AP508" s="5">
        <f t="shared" si="164"/>
        <v>0</v>
      </c>
      <c r="AQ508" s="3">
        <f>IF(テーブル504[[#This Row],[レート]]=0,0,$H$7)</f>
        <v>0</v>
      </c>
      <c r="AR508" s="6">
        <f t="shared" si="158"/>
        <v>0</v>
      </c>
      <c r="AS508" s="6">
        <f t="shared" si="159"/>
        <v>0</v>
      </c>
      <c r="AT508" s="81">
        <f>テーブル504[[#This Row],[レート]]*テーブル504[[#This Row],[取引単位]]</f>
        <v>0</v>
      </c>
      <c r="AU508" s="6">
        <f t="shared" si="151"/>
        <v>0</v>
      </c>
      <c r="AW508" s="5">
        <f t="shared" si="165"/>
        <v>0</v>
      </c>
      <c r="AX508" s="3">
        <f>IF(テーブル505[[#This Row],[レート]]=0,0,$I$7)</f>
        <v>0</v>
      </c>
      <c r="AY508" s="6">
        <f t="shared" si="160"/>
        <v>0</v>
      </c>
      <c r="AZ508" s="6">
        <f t="shared" si="161"/>
        <v>0</v>
      </c>
      <c r="BA508" s="81">
        <f>テーブル505[[#This Row],[レート]]*テーブル505[[#This Row],[取引単位]]</f>
        <v>0</v>
      </c>
      <c r="BB508" s="6">
        <f t="shared" si="152"/>
        <v>0</v>
      </c>
    </row>
    <row r="509" spans="21:54" x14ac:dyDescent="0.3">
      <c r="U509" s="5">
        <f t="shared" si="153"/>
        <v>0</v>
      </c>
      <c r="V509" s="3">
        <f>IF(テーブル501[[#This Row],[レート]]=0,0,$E$7)</f>
        <v>0</v>
      </c>
      <c r="W509" s="6">
        <f t="shared" si="146"/>
        <v>0</v>
      </c>
      <c r="X509" s="6">
        <f t="shared" si="147"/>
        <v>0</v>
      </c>
      <c r="Y509" s="81">
        <f>テーブル501[[#This Row],[レート]]*テーブル501[[#This Row],[取引単位]]</f>
        <v>0</v>
      </c>
      <c r="Z509" s="6">
        <f t="shared" si="148"/>
        <v>0</v>
      </c>
      <c r="AB509" s="5">
        <f t="shared" si="162"/>
        <v>0</v>
      </c>
      <c r="AC509" s="3">
        <f>IF(テーブル502[[#This Row],[レート]]=0,0,$F$7)</f>
        <v>0</v>
      </c>
      <c r="AD509" s="6">
        <f t="shared" si="154"/>
        <v>0</v>
      </c>
      <c r="AE509" s="6">
        <f t="shared" si="155"/>
        <v>0</v>
      </c>
      <c r="AF509" s="81">
        <f>テーブル502[[#This Row],[レート]]*テーブル502[[#This Row],[取引単位]]</f>
        <v>0</v>
      </c>
      <c r="AG509" s="6">
        <f t="shared" si="149"/>
        <v>0</v>
      </c>
      <c r="AI509" s="5">
        <f t="shared" si="163"/>
        <v>0</v>
      </c>
      <c r="AJ509" s="3">
        <f>IF(テーブル503[[#This Row],[レート]]=0,0,$G$7)</f>
        <v>0</v>
      </c>
      <c r="AK509" s="6">
        <f t="shared" si="156"/>
        <v>0</v>
      </c>
      <c r="AL509" s="6">
        <f t="shared" si="157"/>
        <v>0</v>
      </c>
      <c r="AM509" s="81">
        <f>テーブル503[[#This Row],[レート]]*テーブル503[[#This Row],[取引単位]]</f>
        <v>0</v>
      </c>
      <c r="AN509" s="6">
        <f t="shared" si="150"/>
        <v>0</v>
      </c>
      <c r="AP509" s="5">
        <f t="shared" si="164"/>
        <v>0</v>
      </c>
      <c r="AQ509" s="3">
        <f>IF(テーブル504[[#This Row],[レート]]=0,0,$H$7)</f>
        <v>0</v>
      </c>
      <c r="AR509" s="6">
        <f t="shared" si="158"/>
        <v>0</v>
      </c>
      <c r="AS509" s="6">
        <f t="shared" si="159"/>
        <v>0</v>
      </c>
      <c r="AT509" s="81">
        <f>テーブル504[[#This Row],[レート]]*テーブル504[[#This Row],[取引単位]]</f>
        <v>0</v>
      </c>
      <c r="AU509" s="6">
        <f t="shared" si="151"/>
        <v>0</v>
      </c>
      <c r="AW509" s="5">
        <f t="shared" si="165"/>
        <v>0</v>
      </c>
      <c r="AX509" s="3">
        <f>IF(テーブル505[[#This Row],[レート]]=0,0,$I$7)</f>
        <v>0</v>
      </c>
      <c r="AY509" s="6">
        <f t="shared" si="160"/>
        <v>0</v>
      </c>
      <c r="AZ509" s="6">
        <f t="shared" si="161"/>
        <v>0</v>
      </c>
      <c r="BA509" s="81">
        <f>テーブル505[[#This Row],[レート]]*テーブル505[[#This Row],[取引単位]]</f>
        <v>0</v>
      </c>
      <c r="BB509" s="6">
        <f t="shared" si="152"/>
        <v>0</v>
      </c>
    </row>
    <row r="510" spans="21:54" x14ac:dyDescent="0.3">
      <c r="U510" s="5">
        <f t="shared" si="153"/>
        <v>0</v>
      </c>
      <c r="V510" s="3">
        <f>IF(テーブル501[[#This Row],[レート]]=0,0,$E$7)</f>
        <v>0</v>
      </c>
      <c r="W510" s="6">
        <f t="shared" si="146"/>
        <v>0</v>
      </c>
      <c r="X510" s="6">
        <f t="shared" si="147"/>
        <v>0</v>
      </c>
      <c r="Y510" s="81">
        <f>テーブル501[[#This Row],[レート]]*テーブル501[[#This Row],[取引単位]]</f>
        <v>0</v>
      </c>
      <c r="Z510" s="6">
        <f t="shared" si="148"/>
        <v>0</v>
      </c>
      <c r="AB510" s="5">
        <f t="shared" si="162"/>
        <v>0</v>
      </c>
      <c r="AC510" s="3">
        <f>IF(テーブル502[[#This Row],[レート]]=0,0,$F$7)</f>
        <v>0</v>
      </c>
      <c r="AD510" s="6">
        <f t="shared" si="154"/>
        <v>0</v>
      </c>
      <c r="AE510" s="6">
        <f t="shared" si="155"/>
        <v>0</v>
      </c>
      <c r="AF510" s="81">
        <f>テーブル502[[#This Row],[レート]]*テーブル502[[#This Row],[取引単位]]</f>
        <v>0</v>
      </c>
      <c r="AG510" s="6">
        <f t="shared" si="149"/>
        <v>0</v>
      </c>
      <c r="AI510" s="5">
        <f t="shared" si="163"/>
        <v>0</v>
      </c>
      <c r="AJ510" s="3">
        <f>IF(テーブル503[[#This Row],[レート]]=0,0,$G$7)</f>
        <v>0</v>
      </c>
      <c r="AK510" s="6">
        <f t="shared" si="156"/>
        <v>0</v>
      </c>
      <c r="AL510" s="6">
        <f t="shared" si="157"/>
        <v>0</v>
      </c>
      <c r="AM510" s="81">
        <f>テーブル503[[#This Row],[レート]]*テーブル503[[#This Row],[取引単位]]</f>
        <v>0</v>
      </c>
      <c r="AN510" s="6">
        <f t="shared" si="150"/>
        <v>0</v>
      </c>
      <c r="AP510" s="5">
        <f t="shared" si="164"/>
        <v>0</v>
      </c>
      <c r="AQ510" s="3">
        <f>IF(テーブル504[[#This Row],[レート]]=0,0,$H$7)</f>
        <v>0</v>
      </c>
      <c r="AR510" s="6">
        <f t="shared" si="158"/>
        <v>0</v>
      </c>
      <c r="AS510" s="6">
        <f t="shared" si="159"/>
        <v>0</v>
      </c>
      <c r="AT510" s="81">
        <f>テーブル504[[#This Row],[レート]]*テーブル504[[#This Row],[取引単位]]</f>
        <v>0</v>
      </c>
      <c r="AU510" s="6">
        <f t="shared" si="151"/>
        <v>0</v>
      </c>
      <c r="AW510" s="5">
        <f t="shared" si="165"/>
        <v>0</v>
      </c>
      <c r="AX510" s="3">
        <f>IF(テーブル505[[#This Row],[レート]]=0,0,$I$7)</f>
        <v>0</v>
      </c>
      <c r="AY510" s="6">
        <f t="shared" si="160"/>
        <v>0</v>
      </c>
      <c r="AZ510" s="6">
        <f t="shared" si="161"/>
        <v>0</v>
      </c>
      <c r="BA510" s="81">
        <f>テーブル505[[#This Row],[レート]]*テーブル505[[#This Row],[取引単位]]</f>
        <v>0</v>
      </c>
      <c r="BB510" s="6">
        <f t="shared" si="152"/>
        <v>0</v>
      </c>
    </row>
    <row r="511" spans="21:54" x14ac:dyDescent="0.3">
      <c r="U511" s="5">
        <f t="shared" si="153"/>
        <v>0</v>
      </c>
      <c r="V511" s="3">
        <f>IF(テーブル501[[#This Row],[レート]]=0,0,$E$7)</f>
        <v>0</v>
      </c>
      <c r="W511" s="6">
        <f t="shared" si="146"/>
        <v>0</v>
      </c>
      <c r="X511" s="6">
        <f t="shared" si="147"/>
        <v>0</v>
      </c>
      <c r="Y511" s="81">
        <f>テーブル501[[#This Row],[レート]]*テーブル501[[#This Row],[取引単位]]</f>
        <v>0</v>
      </c>
      <c r="Z511" s="6">
        <f t="shared" si="148"/>
        <v>0</v>
      </c>
      <c r="AB511" s="5">
        <f t="shared" si="162"/>
        <v>0</v>
      </c>
      <c r="AC511" s="3">
        <f>IF(テーブル502[[#This Row],[レート]]=0,0,$F$7)</f>
        <v>0</v>
      </c>
      <c r="AD511" s="6">
        <f t="shared" si="154"/>
        <v>0</v>
      </c>
      <c r="AE511" s="6">
        <f t="shared" si="155"/>
        <v>0</v>
      </c>
      <c r="AF511" s="81">
        <f>テーブル502[[#This Row],[レート]]*テーブル502[[#This Row],[取引単位]]</f>
        <v>0</v>
      </c>
      <c r="AG511" s="6">
        <f t="shared" si="149"/>
        <v>0</v>
      </c>
      <c r="AI511" s="5">
        <f t="shared" si="163"/>
        <v>0</v>
      </c>
      <c r="AJ511" s="3">
        <f>IF(テーブル503[[#This Row],[レート]]=0,0,$G$7)</f>
        <v>0</v>
      </c>
      <c r="AK511" s="6">
        <f t="shared" si="156"/>
        <v>0</v>
      </c>
      <c r="AL511" s="6">
        <f t="shared" si="157"/>
        <v>0</v>
      </c>
      <c r="AM511" s="81">
        <f>テーブル503[[#This Row],[レート]]*テーブル503[[#This Row],[取引単位]]</f>
        <v>0</v>
      </c>
      <c r="AN511" s="6">
        <f t="shared" si="150"/>
        <v>0</v>
      </c>
      <c r="AP511" s="5">
        <f t="shared" si="164"/>
        <v>0</v>
      </c>
      <c r="AQ511" s="3">
        <f>IF(テーブル504[[#This Row],[レート]]=0,0,$H$7)</f>
        <v>0</v>
      </c>
      <c r="AR511" s="6">
        <f t="shared" si="158"/>
        <v>0</v>
      </c>
      <c r="AS511" s="6">
        <f t="shared" si="159"/>
        <v>0</v>
      </c>
      <c r="AT511" s="81">
        <f>テーブル504[[#This Row],[レート]]*テーブル504[[#This Row],[取引単位]]</f>
        <v>0</v>
      </c>
      <c r="AU511" s="6">
        <f t="shared" si="151"/>
        <v>0</v>
      </c>
      <c r="AW511" s="5">
        <f t="shared" si="165"/>
        <v>0</v>
      </c>
      <c r="AX511" s="3">
        <f>IF(テーブル505[[#This Row],[レート]]=0,0,$I$7)</f>
        <v>0</v>
      </c>
      <c r="AY511" s="6">
        <f t="shared" si="160"/>
        <v>0</v>
      </c>
      <c r="AZ511" s="6">
        <f t="shared" si="161"/>
        <v>0</v>
      </c>
      <c r="BA511" s="81">
        <f>テーブル505[[#This Row],[レート]]*テーブル505[[#This Row],[取引単位]]</f>
        <v>0</v>
      </c>
      <c r="BB511" s="6">
        <f t="shared" si="152"/>
        <v>0</v>
      </c>
    </row>
    <row r="512" spans="21:54" x14ac:dyDescent="0.3">
      <c r="U512" s="5">
        <f t="shared" si="153"/>
        <v>0</v>
      </c>
      <c r="V512" s="3">
        <f>IF(テーブル501[[#This Row],[レート]]=0,0,$E$7)</f>
        <v>0</v>
      </c>
      <c r="W512" s="6">
        <f t="shared" si="146"/>
        <v>0</v>
      </c>
      <c r="X512" s="6">
        <f t="shared" si="147"/>
        <v>0</v>
      </c>
      <c r="Y512" s="81">
        <f>テーブル501[[#This Row],[レート]]*テーブル501[[#This Row],[取引単位]]</f>
        <v>0</v>
      </c>
      <c r="Z512" s="6">
        <f t="shared" si="148"/>
        <v>0</v>
      </c>
      <c r="AB512" s="5">
        <f t="shared" si="162"/>
        <v>0</v>
      </c>
      <c r="AC512" s="3">
        <f>IF(テーブル502[[#This Row],[レート]]=0,0,$F$7)</f>
        <v>0</v>
      </c>
      <c r="AD512" s="6">
        <f t="shared" si="154"/>
        <v>0</v>
      </c>
      <c r="AE512" s="6">
        <f t="shared" si="155"/>
        <v>0</v>
      </c>
      <c r="AF512" s="81">
        <f>テーブル502[[#This Row],[レート]]*テーブル502[[#This Row],[取引単位]]</f>
        <v>0</v>
      </c>
      <c r="AG512" s="6">
        <f t="shared" si="149"/>
        <v>0</v>
      </c>
      <c r="AI512" s="5">
        <f t="shared" si="163"/>
        <v>0</v>
      </c>
      <c r="AJ512" s="3">
        <f>IF(テーブル503[[#This Row],[レート]]=0,0,$G$7)</f>
        <v>0</v>
      </c>
      <c r="AK512" s="6">
        <f t="shared" si="156"/>
        <v>0</v>
      </c>
      <c r="AL512" s="6">
        <f t="shared" si="157"/>
        <v>0</v>
      </c>
      <c r="AM512" s="81">
        <f>テーブル503[[#This Row],[レート]]*テーブル503[[#This Row],[取引単位]]</f>
        <v>0</v>
      </c>
      <c r="AN512" s="6">
        <f t="shared" si="150"/>
        <v>0</v>
      </c>
      <c r="AP512" s="5">
        <f t="shared" si="164"/>
        <v>0</v>
      </c>
      <c r="AQ512" s="3">
        <f>IF(テーブル504[[#This Row],[レート]]=0,0,$H$7)</f>
        <v>0</v>
      </c>
      <c r="AR512" s="6">
        <f t="shared" si="158"/>
        <v>0</v>
      </c>
      <c r="AS512" s="6">
        <f t="shared" si="159"/>
        <v>0</v>
      </c>
      <c r="AT512" s="81">
        <f>テーブル504[[#This Row],[レート]]*テーブル504[[#This Row],[取引単位]]</f>
        <v>0</v>
      </c>
      <c r="AU512" s="6">
        <f t="shared" si="151"/>
        <v>0</v>
      </c>
      <c r="AW512" s="5">
        <f t="shared" si="165"/>
        <v>0</v>
      </c>
      <c r="AX512" s="3">
        <f>IF(テーブル505[[#This Row],[レート]]=0,0,$I$7)</f>
        <v>0</v>
      </c>
      <c r="AY512" s="6">
        <f t="shared" si="160"/>
        <v>0</v>
      </c>
      <c r="AZ512" s="6">
        <f t="shared" si="161"/>
        <v>0</v>
      </c>
      <c r="BA512" s="81">
        <f>テーブル505[[#This Row],[レート]]*テーブル505[[#This Row],[取引単位]]</f>
        <v>0</v>
      </c>
      <c r="BB512" s="6">
        <f t="shared" si="152"/>
        <v>0</v>
      </c>
    </row>
    <row r="513" spans="21:54" x14ac:dyDescent="0.3">
      <c r="U513" s="5">
        <f t="shared" si="153"/>
        <v>0</v>
      </c>
      <c r="V513" s="3">
        <f>IF(テーブル501[[#This Row],[レート]]=0,0,$E$7)</f>
        <v>0</v>
      </c>
      <c r="W513" s="6">
        <f t="shared" si="146"/>
        <v>0</v>
      </c>
      <c r="X513" s="6">
        <f t="shared" si="147"/>
        <v>0</v>
      </c>
      <c r="Y513" s="81">
        <f>テーブル501[[#This Row],[レート]]*テーブル501[[#This Row],[取引単位]]</f>
        <v>0</v>
      </c>
      <c r="Z513" s="6">
        <f t="shared" si="148"/>
        <v>0</v>
      </c>
      <c r="AB513" s="5">
        <f t="shared" si="162"/>
        <v>0</v>
      </c>
      <c r="AC513" s="3">
        <f>IF(テーブル502[[#This Row],[レート]]=0,0,$F$7)</f>
        <v>0</v>
      </c>
      <c r="AD513" s="6">
        <f t="shared" si="154"/>
        <v>0</v>
      </c>
      <c r="AE513" s="6">
        <f t="shared" si="155"/>
        <v>0</v>
      </c>
      <c r="AF513" s="81">
        <f>テーブル502[[#This Row],[レート]]*テーブル502[[#This Row],[取引単位]]</f>
        <v>0</v>
      </c>
      <c r="AG513" s="6">
        <f t="shared" si="149"/>
        <v>0</v>
      </c>
      <c r="AI513" s="5">
        <f t="shared" si="163"/>
        <v>0</v>
      </c>
      <c r="AJ513" s="3">
        <f>IF(テーブル503[[#This Row],[レート]]=0,0,$G$7)</f>
        <v>0</v>
      </c>
      <c r="AK513" s="6">
        <f t="shared" si="156"/>
        <v>0</v>
      </c>
      <c r="AL513" s="6">
        <f t="shared" si="157"/>
        <v>0</v>
      </c>
      <c r="AM513" s="81">
        <f>テーブル503[[#This Row],[レート]]*テーブル503[[#This Row],[取引単位]]</f>
        <v>0</v>
      </c>
      <c r="AN513" s="6">
        <f t="shared" si="150"/>
        <v>0</v>
      </c>
      <c r="AP513" s="5">
        <f t="shared" si="164"/>
        <v>0</v>
      </c>
      <c r="AQ513" s="3">
        <f>IF(テーブル504[[#This Row],[レート]]=0,0,$H$7)</f>
        <v>0</v>
      </c>
      <c r="AR513" s="6">
        <f t="shared" si="158"/>
        <v>0</v>
      </c>
      <c r="AS513" s="6">
        <f t="shared" si="159"/>
        <v>0</v>
      </c>
      <c r="AT513" s="81">
        <f>テーブル504[[#This Row],[レート]]*テーブル504[[#This Row],[取引単位]]</f>
        <v>0</v>
      </c>
      <c r="AU513" s="6">
        <f t="shared" si="151"/>
        <v>0</v>
      </c>
      <c r="AW513" s="5">
        <f t="shared" si="165"/>
        <v>0</v>
      </c>
      <c r="AX513" s="3">
        <f>IF(テーブル505[[#This Row],[レート]]=0,0,$I$7)</f>
        <v>0</v>
      </c>
      <c r="AY513" s="6">
        <f t="shared" si="160"/>
        <v>0</v>
      </c>
      <c r="AZ513" s="6">
        <f t="shared" si="161"/>
        <v>0</v>
      </c>
      <c r="BA513" s="81">
        <f>テーブル505[[#This Row],[レート]]*テーブル505[[#This Row],[取引単位]]</f>
        <v>0</v>
      </c>
      <c r="BB513" s="6">
        <f t="shared" si="152"/>
        <v>0</v>
      </c>
    </row>
    <row r="514" spans="21:54" x14ac:dyDescent="0.3">
      <c r="U514" s="5">
        <f t="shared" si="153"/>
        <v>0</v>
      </c>
      <c r="V514" s="3">
        <f>IF(テーブル501[[#This Row],[レート]]=0,0,$E$7)</f>
        <v>0</v>
      </c>
      <c r="W514" s="6">
        <f t="shared" si="146"/>
        <v>0</v>
      </c>
      <c r="X514" s="6">
        <f t="shared" si="147"/>
        <v>0</v>
      </c>
      <c r="Y514" s="81">
        <f>テーブル501[[#This Row],[レート]]*テーブル501[[#This Row],[取引単位]]</f>
        <v>0</v>
      </c>
      <c r="Z514" s="6">
        <f t="shared" si="148"/>
        <v>0</v>
      </c>
      <c r="AB514" s="5">
        <f t="shared" si="162"/>
        <v>0</v>
      </c>
      <c r="AC514" s="3">
        <f>IF(テーブル502[[#This Row],[レート]]=0,0,$F$7)</f>
        <v>0</v>
      </c>
      <c r="AD514" s="6">
        <f t="shared" si="154"/>
        <v>0</v>
      </c>
      <c r="AE514" s="6">
        <f t="shared" si="155"/>
        <v>0</v>
      </c>
      <c r="AF514" s="81">
        <f>テーブル502[[#This Row],[レート]]*テーブル502[[#This Row],[取引単位]]</f>
        <v>0</v>
      </c>
      <c r="AG514" s="6">
        <f t="shared" si="149"/>
        <v>0</v>
      </c>
      <c r="AI514" s="5">
        <f t="shared" si="163"/>
        <v>0</v>
      </c>
      <c r="AJ514" s="3">
        <f>IF(テーブル503[[#This Row],[レート]]=0,0,$G$7)</f>
        <v>0</v>
      </c>
      <c r="AK514" s="6">
        <f t="shared" si="156"/>
        <v>0</v>
      </c>
      <c r="AL514" s="6">
        <f t="shared" si="157"/>
        <v>0</v>
      </c>
      <c r="AM514" s="81">
        <f>テーブル503[[#This Row],[レート]]*テーブル503[[#This Row],[取引単位]]</f>
        <v>0</v>
      </c>
      <c r="AN514" s="6">
        <f t="shared" si="150"/>
        <v>0</v>
      </c>
      <c r="AP514" s="5">
        <f t="shared" si="164"/>
        <v>0</v>
      </c>
      <c r="AQ514" s="3">
        <f>IF(テーブル504[[#This Row],[レート]]=0,0,$H$7)</f>
        <v>0</v>
      </c>
      <c r="AR514" s="6">
        <f t="shared" si="158"/>
        <v>0</v>
      </c>
      <c r="AS514" s="6">
        <f t="shared" si="159"/>
        <v>0</v>
      </c>
      <c r="AT514" s="81">
        <f>テーブル504[[#This Row],[レート]]*テーブル504[[#This Row],[取引単位]]</f>
        <v>0</v>
      </c>
      <c r="AU514" s="6">
        <f t="shared" si="151"/>
        <v>0</v>
      </c>
      <c r="AW514" s="5">
        <f t="shared" si="165"/>
        <v>0</v>
      </c>
      <c r="AX514" s="3">
        <f>IF(テーブル505[[#This Row],[レート]]=0,0,$I$7)</f>
        <v>0</v>
      </c>
      <c r="AY514" s="6">
        <f t="shared" si="160"/>
        <v>0</v>
      </c>
      <c r="AZ514" s="6">
        <f t="shared" si="161"/>
        <v>0</v>
      </c>
      <c r="BA514" s="81">
        <f>テーブル505[[#This Row],[レート]]*テーブル505[[#This Row],[取引単位]]</f>
        <v>0</v>
      </c>
      <c r="BB514" s="6">
        <f t="shared" si="152"/>
        <v>0</v>
      </c>
    </row>
    <row r="515" spans="21:54" x14ac:dyDescent="0.3">
      <c r="U515" s="5">
        <f t="shared" si="153"/>
        <v>0</v>
      </c>
      <c r="V515" s="3">
        <f>IF(テーブル501[[#This Row],[レート]]=0,0,$E$7)</f>
        <v>0</v>
      </c>
      <c r="W515" s="6">
        <f t="shared" ref="W515:W578" si="166">U515*V515/$P$17</f>
        <v>0</v>
      </c>
      <c r="X515" s="6">
        <f t="shared" ref="X515:X578" si="167">(U515-$E$9)*V515</f>
        <v>0</v>
      </c>
      <c r="Y515" s="81">
        <f>テーブル501[[#This Row],[レート]]*テーブル501[[#This Row],[取引単位]]</f>
        <v>0</v>
      </c>
      <c r="Z515" s="6">
        <f t="shared" ref="Z515:Z578" si="168">IF(U515&lt;$E$31,0,(U515-$E$31)*V515)</f>
        <v>0</v>
      </c>
      <c r="AB515" s="5">
        <f t="shared" si="162"/>
        <v>0</v>
      </c>
      <c r="AC515" s="3">
        <f>IF(テーブル502[[#This Row],[レート]]=0,0,$F$7)</f>
        <v>0</v>
      </c>
      <c r="AD515" s="6">
        <f t="shared" si="154"/>
        <v>0</v>
      </c>
      <c r="AE515" s="6">
        <f t="shared" si="155"/>
        <v>0</v>
      </c>
      <c r="AF515" s="81">
        <f>テーブル502[[#This Row],[レート]]*テーブル502[[#This Row],[取引単位]]</f>
        <v>0</v>
      </c>
      <c r="AG515" s="6">
        <f t="shared" ref="AG515:AG578" si="169">IF(AB515&lt;$E$31,0,(AB515-$E$31)*AC515)</f>
        <v>0</v>
      </c>
      <c r="AI515" s="5">
        <f t="shared" si="163"/>
        <v>0</v>
      </c>
      <c r="AJ515" s="3">
        <f>IF(テーブル503[[#This Row],[レート]]=0,0,$G$7)</f>
        <v>0</v>
      </c>
      <c r="AK515" s="6">
        <f t="shared" si="156"/>
        <v>0</v>
      </c>
      <c r="AL515" s="6">
        <f t="shared" si="157"/>
        <v>0</v>
      </c>
      <c r="AM515" s="81">
        <f>テーブル503[[#This Row],[レート]]*テーブル503[[#This Row],[取引単位]]</f>
        <v>0</v>
      </c>
      <c r="AN515" s="6">
        <f t="shared" ref="AN515:AN578" si="170">IF(AI515&lt;$E$31,0,(AI515-$E$31)*AJ515)</f>
        <v>0</v>
      </c>
      <c r="AP515" s="5">
        <f t="shared" si="164"/>
        <v>0</v>
      </c>
      <c r="AQ515" s="3">
        <f>IF(テーブル504[[#This Row],[レート]]=0,0,$H$7)</f>
        <v>0</v>
      </c>
      <c r="AR515" s="6">
        <f t="shared" si="158"/>
        <v>0</v>
      </c>
      <c r="AS515" s="6">
        <f t="shared" si="159"/>
        <v>0</v>
      </c>
      <c r="AT515" s="81">
        <f>テーブル504[[#This Row],[レート]]*テーブル504[[#This Row],[取引単位]]</f>
        <v>0</v>
      </c>
      <c r="AU515" s="6">
        <f t="shared" ref="AU515:AU578" si="171">IF(AP515&lt;$E$31,0,(AP515-$E$31)*AQ515)</f>
        <v>0</v>
      </c>
      <c r="AW515" s="5">
        <f t="shared" si="165"/>
        <v>0</v>
      </c>
      <c r="AX515" s="3">
        <f>IF(テーブル505[[#This Row],[レート]]=0,0,$I$7)</f>
        <v>0</v>
      </c>
      <c r="AY515" s="6">
        <f t="shared" si="160"/>
        <v>0</v>
      </c>
      <c r="AZ515" s="6">
        <f t="shared" si="161"/>
        <v>0</v>
      </c>
      <c r="BA515" s="81">
        <f>テーブル505[[#This Row],[レート]]*テーブル505[[#This Row],[取引単位]]</f>
        <v>0</v>
      </c>
      <c r="BB515" s="6">
        <f t="shared" ref="BB515:BB578" si="172">IF(AW515&lt;$E$31,0,(AW515-$E$31)*AX515)</f>
        <v>0</v>
      </c>
    </row>
    <row r="516" spans="21:54" x14ac:dyDescent="0.3">
      <c r="U516" s="5">
        <f t="shared" ref="U516:U579" si="173">IF(U515-$J$59&lt;$F$59,0,U515-$J$59)</f>
        <v>0</v>
      </c>
      <c r="V516" s="3">
        <f>IF(テーブル501[[#This Row],[レート]]=0,0,$E$7)</f>
        <v>0</v>
      </c>
      <c r="W516" s="6">
        <f t="shared" si="166"/>
        <v>0</v>
      </c>
      <c r="X516" s="6">
        <f t="shared" si="167"/>
        <v>0</v>
      </c>
      <c r="Y516" s="81">
        <f>テーブル501[[#This Row],[レート]]*テーブル501[[#This Row],[取引単位]]</f>
        <v>0</v>
      </c>
      <c r="Z516" s="6">
        <f t="shared" si="168"/>
        <v>0</v>
      </c>
      <c r="AB516" s="5">
        <f t="shared" si="162"/>
        <v>0</v>
      </c>
      <c r="AC516" s="3">
        <f>IF(テーブル502[[#This Row],[レート]]=0,0,$F$7)</f>
        <v>0</v>
      </c>
      <c r="AD516" s="6">
        <f t="shared" ref="AD516:AD579" si="174">AB516*AC516/$P$17</f>
        <v>0</v>
      </c>
      <c r="AE516" s="6">
        <f t="shared" ref="AE516:AE579" si="175">(AB516-$E$9)*AC516</f>
        <v>0</v>
      </c>
      <c r="AF516" s="81">
        <f>テーブル502[[#This Row],[レート]]*テーブル502[[#This Row],[取引単位]]</f>
        <v>0</v>
      </c>
      <c r="AG516" s="6">
        <f t="shared" si="169"/>
        <v>0</v>
      </c>
      <c r="AI516" s="5">
        <f t="shared" si="163"/>
        <v>0</v>
      </c>
      <c r="AJ516" s="3">
        <f>IF(テーブル503[[#This Row],[レート]]=0,0,$G$7)</f>
        <v>0</v>
      </c>
      <c r="AK516" s="6">
        <f t="shared" ref="AK516:AK579" si="176">AI516*AJ516/$P$17</f>
        <v>0</v>
      </c>
      <c r="AL516" s="6">
        <f t="shared" ref="AL516:AL579" si="177">(AI516-$E$9)*AJ516</f>
        <v>0</v>
      </c>
      <c r="AM516" s="81">
        <f>テーブル503[[#This Row],[レート]]*テーブル503[[#This Row],[取引単位]]</f>
        <v>0</v>
      </c>
      <c r="AN516" s="6">
        <f t="shared" si="170"/>
        <v>0</v>
      </c>
      <c r="AP516" s="5">
        <f t="shared" si="164"/>
        <v>0</v>
      </c>
      <c r="AQ516" s="3">
        <f>IF(テーブル504[[#This Row],[レート]]=0,0,$H$7)</f>
        <v>0</v>
      </c>
      <c r="AR516" s="6">
        <f t="shared" ref="AR516:AR579" si="178">AP516*AQ516/$P$17</f>
        <v>0</v>
      </c>
      <c r="AS516" s="6">
        <f t="shared" ref="AS516:AS579" si="179">(AP516-$E$9)*AQ516</f>
        <v>0</v>
      </c>
      <c r="AT516" s="81">
        <f>テーブル504[[#This Row],[レート]]*テーブル504[[#This Row],[取引単位]]</f>
        <v>0</v>
      </c>
      <c r="AU516" s="6">
        <f t="shared" si="171"/>
        <v>0</v>
      </c>
      <c r="AW516" s="5">
        <f t="shared" si="165"/>
        <v>0</v>
      </c>
      <c r="AX516" s="3">
        <f>IF(テーブル505[[#This Row],[レート]]=0,0,$I$7)</f>
        <v>0</v>
      </c>
      <c r="AY516" s="6">
        <f t="shared" ref="AY516:AY579" si="180">AW516*AX516/$P$17</f>
        <v>0</v>
      </c>
      <c r="AZ516" s="6">
        <f t="shared" ref="AZ516:AZ579" si="181">(AW516-$E$9)*AX516</f>
        <v>0</v>
      </c>
      <c r="BA516" s="81">
        <f>テーブル505[[#This Row],[レート]]*テーブル505[[#This Row],[取引単位]]</f>
        <v>0</v>
      </c>
      <c r="BB516" s="6">
        <f t="shared" si="172"/>
        <v>0</v>
      </c>
    </row>
    <row r="517" spans="21:54" x14ac:dyDescent="0.3">
      <c r="U517" s="5">
        <f t="shared" si="173"/>
        <v>0</v>
      </c>
      <c r="V517" s="3">
        <f>IF(テーブル501[[#This Row],[レート]]=0,0,$E$7)</f>
        <v>0</v>
      </c>
      <c r="W517" s="6">
        <f t="shared" si="166"/>
        <v>0</v>
      </c>
      <c r="X517" s="6">
        <f t="shared" si="167"/>
        <v>0</v>
      </c>
      <c r="Y517" s="81">
        <f>テーブル501[[#This Row],[レート]]*テーブル501[[#This Row],[取引単位]]</f>
        <v>0</v>
      </c>
      <c r="Z517" s="6">
        <f t="shared" si="168"/>
        <v>0</v>
      </c>
      <c r="AB517" s="5">
        <f t="shared" ref="AB517:AB580" si="182">IF(AB516-$J$58&lt;$F$58,0,AB516-$J$58)</f>
        <v>0</v>
      </c>
      <c r="AC517" s="3">
        <f>IF(テーブル502[[#This Row],[レート]]=0,0,$F$7)</f>
        <v>0</v>
      </c>
      <c r="AD517" s="6">
        <f t="shared" si="174"/>
        <v>0</v>
      </c>
      <c r="AE517" s="6">
        <f t="shared" si="175"/>
        <v>0</v>
      </c>
      <c r="AF517" s="81">
        <f>テーブル502[[#This Row],[レート]]*テーブル502[[#This Row],[取引単位]]</f>
        <v>0</v>
      </c>
      <c r="AG517" s="6">
        <f t="shared" si="169"/>
        <v>0</v>
      </c>
      <c r="AI517" s="5">
        <f t="shared" ref="AI517:AI580" si="183">IF(AI516-$J$57&lt;$F$57,0,AI516-$J$57)</f>
        <v>0</v>
      </c>
      <c r="AJ517" s="3">
        <f>IF(テーブル503[[#This Row],[レート]]=0,0,$G$7)</f>
        <v>0</v>
      </c>
      <c r="AK517" s="6">
        <f t="shared" si="176"/>
        <v>0</v>
      </c>
      <c r="AL517" s="6">
        <f t="shared" si="177"/>
        <v>0</v>
      </c>
      <c r="AM517" s="81">
        <f>テーブル503[[#This Row],[レート]]*テーブル503[[#This Row],[取引単位]]</f>
        <v>0</v>
      </c>
      <c r="AN517" s="6">
        <f t="shared" si="170"/>
        <v>0</v>
      </c>
      <c r="AP517" s="5">
        <f t="shared" ref="AP517:AP580" si="184">IF(AP516-$J$56&lt;$F$56,0,AP516-$J$56)</f>
        <v>0</v>
      </c>
      <c r="AQ517" s="3">
        <f>IF(テーブル504[[#This Row],[レート]]=0,0,$H$7)</f>
        <v>0</v>
      </c>
      <c r="AR517" s="6">
        <f t="shared" si="178"/>
        <v>0</v>
      </c>
      <c r="AS517" s="6">
        <f t="shared" si="179"/>
        <v>0</v>
      </c>
      <c r="AT517" s="81">
        <f>テーブル504[[#This Row],[レート]]*テーブル504[[#This Row],[取引単位]]</f>
        <v>0</v>
      </c>
      <c r="AU517" s="6">
        <f t="shared" si="171"/>
        <v>0</v>
      </c>
      <c r="AW517" s="5">
        <f t="shared" ref="AW517:AW580" si="185">IF(AW516-$J$55&lt;$F$55,0,AW516-$J$55)</f>
        <v>0</v>
      </c>
      <c r="AX517" s="3">
        <f>IF(テーブル505[[#This Row],[レート]]=0,0,$I$7)</f>
        <v>0</v>
      </c>
      <c r="AY517" s="6">
        <f t="shared" si="180"/>
        <v>0</v>
      </c>
      <c r="AZ517" s="6">
        <f t="shared" si="181"/>
        <v>0</v>
      </c>
      <c r="BA517" s="81">
        <f>テーブル505[[#This Row],[レート]]*テーブル505[[#This Row],[取引単位]]</f>
        <v>0</v>
      </c>
      <c r="BB517" s="6">
        <f t="shared" si="172"/>
        <v>0</v>
      </c>
    </row>
    <row r="518" spans="21:54" x14ac:dyDescent="0.3">
      <c r="U518" s="5">
        <f t="shared" si="173"/>
        <v>0</v>
      </c>
      <c r="V518" s="3">
        <f>IF(テーブル501[[#This Row],[レート]]=0,0,$E$7)</f>
        <v>0</v>
      </c>
      <c r="W518" s="6">
        <f t="shared" si="166"/>
        <v>0</v>
      </c>
      <c r="X518" s="6">
        <f t="shared" si="167"/>
        <v>0</v>
      </c>
      <c r="Y518" s="81">
        <f>テーブル501[[#This Row],[レート]]*テーブル501[[#This Row],[取引単位]]</f>
        <v>0</v>
      </c>
      <c r="Z518" s="6">
        <f t="shared" si="168"/>
        <v>0</v>
      </c>
      <c r="AB518" s="5">
        <f t="shared" si="182"/>
        <v>0</v>
      </c>
      <c r="AC518" s="3">
        <f>IF(テーブル502[[#This Row],[レート]]=0,0,$F$7)</f>
        <v>0</v>
      </c>
      <c r="AD518" s="6">
        <f t="shared" si="174"/>
        <v>0</v>
      </c>
      <c r="AE518" s="6">
        <f t="shared" si="175"/>
        <v>0</v>
      </c>
      <c r="AF518" s="81">
        <f>テーブル502[[#This Row],[レート]]*テーブル502[[#This Row],[取引単位]]</f>
        <v>0</v>
      </c>
      <c r="AG518" s="6">
        <f t="shared" si="169"/>
        <v>0</v>
      </c>
      <c r="AI518" s="5">
        <f t="shared" si="183"/>
        <v>0</v>
      </c>
      <c r="AJ518" s="3">
        <f>IF(テーブル503[[#This Row],[レート]]=0,0,$G$7)</f>
        <v>0</v>
      </c>
      <c r="AK518" s="6">
        <f t="shared" si="176"/>
        <v>0</v>
      </c>
      <c r="AL518" s="6">
        <f t="shared" si="177"/>
        <v>0</v>
      </c>
      <c r="AM518" s="81">
        <f>テーブル503[[#This Row],[レート]]*テーブル503[[#This Row],[取引単位]]</f>
        <v>0</v>
      </c>
      <c r="AN518" s="6">
        <f t="shared" si="170"/>
        <v>0</v>
      </c>
      <c r="AP518" s="5">
        <f t="shared" si="184"/>
        <v>0</v>
      </c>
      <c r="AQ518" s="3">
        <f>IF(テーブル504[[#This Row],[レート]]=0,0,$H$7)</f>
        <v>0</v>
      </c>
      <c r="AR518" s="6">
        <f t="shared" si="178"/>
        <v>0</v>
      </c>
      <c r="AS518" s="6">
        <f t="shared" si="179"/>
        <v>0</v>
      </c>
      <c r="AT518" s="81">
        <f>テーブル504[[#This Row],[レート]]*テーブル504[[#This Row],[取引単位]]</f>
        <v>0</v>
      </c>
      <c r="AU518" s="6">
        <f t="shared" si="171"/>
        <v>0</v>
      </c>
      <c r="AW518" s="5">
        <f t="shared" si="185"/>
        <v>0</v>
      </c>
      <c r="AX518" s="3">
        <f>IF(テーブル505[[#This Row],[レート]]=0,0,$I$7)</f>
        <v>0</v>
      </c>
      <c r="AY518" s="6">
        <f t="shared" si="180"/>
        <v>0</v>
      </c>
      <c r="AZ518" s="6">
        <f t="shared" si="181"/>
        <v>0</v>
      </c>
      <c r="BA518" s="81">
        <f>テーブル505[[#This Row],[レート]]*テーブル505[[#This Row],[取引単位]]</f>
        <v>0</v>
      </c>
      <c r="BB518" s="6">
        <f t="shared" si="172"/>
        <v>0</v>
      </c>
    </row>
    <row r="519" spans="21:54" x14ac:dyDescent="0.3">
      <c r="U519" s="5">
        <f t="shared" si="173"/>
        <v>0</v>
      </c>
      <c r="V519" s="3">
        <f>IF(テーブル501[[#This Row],[レート]]=0,0,$E$7)</f>
        <v>0</v>
      </c>
      <c r="W519" s="6">
        <f t="shared" si="166"/>
        <v>0</v>
      </c>
      <c r="X519" s="6">
        <f t="shared" si="167"/>
        <v>0</v>
      </c>
      <c r="Y519" s="81">
        <f>テーブル501[[#This Row],[レート]]*テーブル501[[#This Row],[取引単位]]</f>
        <v>0</v>
      </c>
      <c r="Z519" s="6">
        <f t="shared" si="168"/>
        <v>0</v>
      </c>
      <c r="AB519" s="5">
        <f t="shared" si="182"/>
        <v>0</v>
      </c>
      <c r="AC519" s="3">
        <f>IF(テーブル502[[#This Row],[レート]]=0,0,$F$7)</f>
        <v>0</v>
      </c>
      <c r="AD519" s="6">
        <f t="shared" si="174"/>
        <v>0</v>
      </c>
      <c r="AE519" s="6">
        <f t="shared" si="175"/>
        <v>0</v>
      </c>
      <c r="AF519" s="81">
        <f>テーブル502[[#This Row],[レート]]*テーブル502[[#This Row],[取引単位]]</f>
        <v>0</v>
      </c>
      <c r="AG519" s="6">
        <f t="shared" si="169"/>
        <v>0</v>
      </c>
      <c r="AI519" s="5">
        <f t="shared" si="183"/>
        <v>0</v>
      </c>
      <c r="AJ519" s="3">
        <f>IF(テーブル503[[#This Row],[レート]]=0,0,$G$7)</f>
        <v>0</v>
      </c>
      <c r="AK519" s="6">
        <f t="shared" si="176"/>
        <v>0</v>
      </c>
      <c r="AL519" s="6">
        <f t="shared" si="177"/>
        <v>0</v>
      </c>
      <c r="AM519" s="81">
        <f>テーブル503[[#This Row],[レート]]*テーブル503[[#This Row],[取引単位]]</f>
        <v>0</v>
      </c>
      <c r="AN519" s="6">
        <f t="shared" si="170"/>
        <v>0</v>
      </c>
      <c r="AP519" s="5">
        <f t="shared" si="184"/>
        <v>0</v>
      </c>
      <c r="AQ519" s="3">
        <f>IF(テーブル504[[#This Row],[レート]]=0,0,$H$7)</f>
        <v>0</v>
      </c>
      <c r="AR519" s="6">
        <f t="shared" si="178"/>
        <v>0</v>
      </c>
      <c r="AS519" s="6">
        <f t="shared" si="179"/>
        <v>0</v>
      </c>
      <c r="AT519" s="81">
        <f>テーブル504[[#This Row],[レート]]*テーブル504[[#This Row],[取引単位]]</f>
        <v>0</v>
      </c>
      <c r="AU519" s="6">
        <f t="shared" si="171"/>
        <v>0</v>
      </c>
      <c r="AW519" s="5">
        <f t="shared" si="185"/>
        <v>0</v>
      </c>
      <c r="AX519" s="3">
        <f>IF(テーブル505[[#This Row],[レート]]=0,0,$I$7)</f>
        <v>0</v>
      </c>
      <c r="AY519" s="6">
        <f t="shared" si="180"/>
        <v>0</v>
      </c>
      <c r="AZ519" s="6">
        <f t="shared" si="181"/>
        <v>0</v>
      </c>
      <c r="BA519" s="81">
        <f>テーブル505[[#This Row],[レート]]*テーブル505[[#This Row],[取引単位]]</f>
        <v>0</v>
      </c>
      <c r="BB519" s="6">
        <f t="shared" si="172"/>
        <v>0</v>
      </c>
    </row>
    <row r="520" spans="21:54" x14ac:dyDescent="0.3">
      <c r="U520" s="5">
        <f t="shared" si="173"/>
        <v>0</v>
      </c>
      <c r="V520" s="3">
        <f>IF(テーブル501[[#This Row],[レート]]=0,0,$E$7)</f>
        <v>0</v>
      </c>
      <c r="W520" s="6">
        <f t="shared" si="166"/>
        <v>0</v>
      </c>
      <c r="X520" s="6">
        <f t="shared" si="167"/>
        <v>0</v>
      </c>
      <c r="Y520" s="81">
        <f>テーブル501[[#This Row],[レート]]*テーブル501[[#This Row],[取引単位]]</f>
        <v>0</v>
      </c>
      <c r="Z520" s="6">
        <f t="shared" si="168"/>
        <v>0</v>
      </c>
      <c r="AB520" s="5">
        <f t="shared" si="182"/>
        <v>0</v>
      </c>
      <c r="AC520" s="3">
        <f>IF(テーブル502[[#This Row],[レート]]=0,0,$F$7)</f>
        <v>0</v>
      </c>
      <c r="AD520" s="6">
        <f t="shared" si="174"/>
        <v>0</v>
      </c>
      <c r="AE520" s="6">
        <f t="shared" si="175"/>
        <v>0</v>
      </c>
      <c r="AF520" s="81">
        <f>テーブル502[[#This Row],[レート]]*テーブル502[[#This Row],[取引単位]]</f>
        <v>0</v>
      </c>
      <c r="AG520" s="6">
        <f t="shared" si="169"/>
        <v>0</v>
      </c>
      <c r="AI520" s="5">
        <f t="shared" si="183"/>
        <v>0</v>
      </c>
      <c r="AJ520" s="3">
        <f>IF(テーブル503[[#This Row],[レート]]=0,0,$G$7)</f>
        <v>0</v>
      </c>
      <c r="AK520" s="6">
        <f t="shared" si="176"/>
        <v>0</v>
      </c>
      <c r="AL520" s="6">
        <f t="shared" si="177"/>
        <v>0</v>
      </c>
      <c r="AM520" s="81">
        <f>テーブル503[[#This Row],[レート]]*テーブル503[[#This Row],[取引単位]]</f>
        <v>0</v>
      </c>
      <c r="AN520" s="6">
        <f t="shared" si="170"/>
        <v>0</v>
      </c>
      <c r="AP520" s="5">
        <f t="shared" si="184"/>
        <v>0</v>
      </c>
      <c r="AQ520" s="3">
        <f>IF(テーブル504[[#This Row],[レート]]=0,0,$H$7)</f>
        <v>0</v>
      </c>
      <c r="AR520" s="6">
        <f t="shared" si="178"/>
        <v>0</v>
      </c>
      <c r="AS520" s="6">
        <f t="shared" si="179"/>
        <v>0</v>
      </c>
      <c r="AT520" s="81">
        <f>テーブル504[[#This Row],[レート]]*テーブル504[[#This Row],[取引単位]]</f>
        <v>0</v>
      </c>
      <c r="AU520" s="6">
        <f t="shared" si="171"/>
        <v>0</v>
      </c>
      <c r="AW520" s="5">
        <f t="shared" si="185"/>
        <v>0</v>
      </c>
      <c r="AX520" s="3">
        <f>IF(テーブル505[[#This Row],[レート]]=0,0,$I$7)</f>
        <v>0</v>
      </c>
      <c r="AY520" s="6">
        <f t="shared" si="180"/>
        <v>0</v>
      </c>
      <c r="AZ520" s="6">
        <f t="shared" si="181"/>
        <v>0</v>
      </c>
      <c r="BA520" s="81">
        <f>テーブル505[[#This Row],[レート]]*テーブル505[[#This Row],[取引単位]]</f>
        <v>0</v>
      </c>
      <c r="BB520" s="6">
        <f t="shared" si="172"/>
        <v>0</v>
      </c>
    </row>
    <row r="521" spans="21:54" x14ac:dyDescent="0.3">
      <c r="U521" s="5">
        <f t="shared" si="173"/>
        <v>0</v>
      </c>
      <c r="V521" s="3">
        <f>IF(テーブル501[[#This Row],[レート]]=0,0,$E$7)</f>
        <v>0</v>
      </c>
      <c r="W521" s="6">
        <f t="shared" si="166"/>
        <v>0</v>
      </c>
      <c r="X521" s="6">
        <f t="shared" si="167"/>
        <v>0</v>
      </c>
      <c r="Y521" s="81">
        <f>テーブル501[[#This Row],[レート]]*テーブル501[[#This Row],[取引単位]]</f>
        <v>0</v>
      </c>
      <c r="Z521" s="6">
        <f t="shared" si="168"/>
        <v>0</v>
      </c>
      <c r="AB521" s="5">
        <f t="shared" si="182"/>
        <v>0</v>
      </c>
      <c r="AC521" s="3">
        <f>IF(テーブル502[[#This Row],[レート]]=0,0,$F$7)</f>
        <v>0</v>
      </c>
      <c r="AD521" s="6">
        <f t="shared" si="174"/>
        <v>0</v>
      </c>
      <c r="AE521" s="6">
        <f t="shared" si="175"/>
        <v>0</v>
      </c>
      <c r="AF521" s="81">
        <f>テーブル502[[#This Row],[レート]]*テーブル502[[#This Row],[取引単位]]</f>
        <v>0</v>
      </c>
      <c r="AG521" s="6">
        <f t="shared" si="169"/>
        <v>0</v>
      </c>
      <c r="AI521" s="5">
        <f t="shared" si="183"/>
        <v>0</v>
      </c>
      <c r="AJ521" s="3">
        <f>IF(テーブル503[[#This Row],[レート]]=0,0,$G$7)</f>
        <v>0</v>
      </c>
      <c r="AK521" s="6">
        <f t="shared" si="176"/>
        <v>0</v>
      </c>
      <c r="AL521" s="6">
        <f t="shared" si="177"/>
        <v>0</v>
      </c>
      <c r="AM521" s="81">
        <f>テーブル503[[#This Row],[レート]]*テーブル503[[#This Row],[取引単位]]</f>
        <v>0</v>
      </c>
      <c r="AN521" s="6">
        <f t="shared" si="170"/>
        <v>0</v>
      </c>
      <c r="AP521" s="5">
        <f t="shared" si="184"/>
        <v>0</v>
      </c>
      <c r="AQ521" s="3">
        <f>IF(テーブル504[[#This Row],[レート]]=0,0,$H$7)</f>
        <v>0</v>
      </c>
      <c r="AR521" s="6">
        <f t="shared" si="178"/>
        <v>0</v>
      </c>
      <c r="AS521" s="6">
        <f t="shared" si="179"/>
        <v>0</v>
      </c>
      <c r="AT521" s="81">
        <f>テーブル504[[#This Row],[レート]]*テーブル504[[#This Row],[取引単位]]</f>
        <v>0</v>
      </c>
      <c r="AU521" s="6">
        <f t="shared" si="171"/>
        <v>0</v>
      </c>
      <c r="AW521" s="5">
        <f t="shared" si="185"/>
        <v>0</v>
      </c>
      <c r="AX521" s="3">
        <f>IF(テーブル505[[#This Row],[レート]]=0,0,$I$7)</f>
        <v>0</v>
      </c>
      <c r="AY521" s="6">
        <f t="shared" si="180"/>
        <v>0</v>
      </c>
      <c r="AZ521" s="6">
        <f t="shared" si="181"/>
        <v>0</v>
      </c>
      <c r="BA521" s="81">
        <f>テーブル505[[#This Row],[レート]]*テーブル505[[#This Row],[取引単位]]</f>
        <v>0</v>
      </c>
      <c r="BB521" s="6">
        <f t="shared" si="172"/>
        <v>0</v>
      </c>
    </row>
    <row r="522" spans="21:54" x14ac:dyDescent="0.3">
      <c r="U522" s="5">
        <f t="shared" si="173"/>
        <v>0</v>
      </c>
      <c r="V522" s="3">
        <f>IF(テーブル501[[#This Row],[レート]]=0,0,$E$7)</f>
        <v>0</v>
      </c>
      <c r="W522" s="6">
        <f t="shared" si="166"/>
        <v>0</v>
      </c>
      <c r="X522" s="6">
        <f t="shared" si="167"/>
        <v>0</v>
      </c>
      <c r="Y522" s="81">
        <f>テーブル501[[#This Row],[レート]]*テーブル501[[#This Row],[取引単位]]</f>
        <v>0</v>
      </c>
      <c r="Z522" s="6">
        <f t="shared" si="168"/>
        <v>0</v>
      </c>
      <c r="AB522" s="5">
        <f t="shared" si="182"/>
        <v>0</v>
      </c>
      <c r="AC522" s="3">
        <f>IF(テーブル502[[#This Row],[レート]]=0,0,$F$7)</f>
        <v>0</v>
      </c>
      <c r="AD522" s="6">
        <f t="shared" si="174"/>
        <v>0</v>
      </c>
      <c r="AE522" s="6">
        <f t="shared" si="175"/>
        <v>0</v>
      </c>
      <c r="AF522" s="81">
        <f>テーブル502[[#This Row],[レート]]*テーブル502[[#This Row],[取引単位]]</f>
        <v>0</v>
      </c>
      <c r="AG522" s="6">
        <f t="shared" si="169"/>
        <v>0</v>
      </c>
      <c r="AI522" s="5">
        <f t="shared" si="183"/>
        <v>0</v>
      </c>
      <c r="AJ522" s="3">
        <f>IF(テーブル503[[#This Row],[レート]]=0,0,$G$7)</f>
        <v>0</v>
      </c>
      <c r="AK522" s="6">
        <f t="shared" si="176"/>
        <v>0</v>
      </c>
      <c r="AL522" s="6">
        <f t="shared" si="177"/>
        <v>0</v>
      </c>
      <c r="AM522" s="81">
        <f>テーブル503[[#This Row],[レート]]*テーブル503[[#This Row],[取引単位]]</f>
        <v>0</v>
      </c>
      <c r="AN522" s="6">
        <f t="shared" si="170"/>
        <v>0</v>
      </c>
      <c r="AP522" s="5">
        <f t="shared" si="184"/>
        <v>0</v>
      </c>
      <c r="AQ522" s="3">
        <f>IF(テーブル504[[#This Row],[レート]]=0,0,$H$7)</f>
        <v>0</v>
      </c>
      <c r="AR522" s="6">
        <f t="shared" si="178"/>
        <v>0</v>
      </c>
      <c r="AS522" s="6">
        <f t="shared" si="179"/>
        <v>0</v>
      </c>
      <c r="AT522" s="81">
        <f>テーブル504[[#This Row],[レート]]*テーブル504[[#This Row],[取引単位]]</f>
        <v>0</v>
      </c>
      <c r="AU522" s="6">
        <f t="shared" si="171"/>
        <v>0</v>
      </c>
      <c r="AW522" s="5">
        <f t="shared" si="185"/>
        <v>0</v>
      </c>
      <c r="AX522" s="3">
        <f>IF(テーブル505[[#This Row],[レート]]=0,0,$I$7)</f>
        <v>0</v>
      </c>
      <c r="AY522" s="6">
        <f t="shared" si="180"/>
        <v>0</v>
      </c>
      <c r="AZ522" s="6">
        <f t="shared" si="181"/>
        <v>0</v>
      </c>
      <c r="BA522" s="81">
        <f>テーブル505[[#This Row],[レート]]*テーブル505[[#This Row],[取引単位]]</f>
        <v>0</v>
      </c>
      <c r="BB522" s="6">
        <f t="shared" si="172"/>
        <v>0</v>
      </c>
    </row>
    <row r="523" spans="21:54" x14ac:dyDescent="0.3">
      <c r="U523" s="5">
        <f t="shared" si="173"/>
        <v>0</v>
      </c>
      <c r="V523" s="3">
        <f>IF(テーブル501[[#This Row],[レート]]=0,0,$E$7)</f>
        <v>0</v>
      </c>
      <c r="W523" s="6">
        <f t="shared" si="166"/>
        <v>0</v>
      </c>
      <c r="X523" s="6">
        <f t="shared" si="167"/>
        <v>0</v>
      </c>
      <c r="Y523" s="81">
        <f>テーブル501[[#This Row],[レート]]*テーブル501[[#This Row],[取引単位]]</f>
        <v>0</v>
      </c>
      <c r="Z523" s="6">
        <f t="shared" si="168"/>
        <v>0</v>
      </c>
      <c r="AB523" s="5">
        <f t="shared" si="182"/>
        <v>0</v>
      </c>
      <c r="AC523" s="3">
        <f>IF(テーブル502[[#This Row],[レート]]=0,0,$F$7)</f>
        <v>0</v>
      </c>
      <c r="AD523" s="6">
        <f t="shared" si="174"/>
        <v>0</v>
      </c>
      <c r="AE523" s="6">
        <f t="shared" si="175"/>
        <v>0</v>
      </c>
      <c r="AF523" s="81">
        <f>テーブル502[[#This Row],[レート]]*テーブル502[[#This Row],[取引単位]]</f>
        <v>0</v>
      </c>
      <c r="AG523" s="6">
        <f t="shared" si="169"/>
        <v>0</v>
      </c>
      <c r="AI523" s="5">
        <f t="shared" si="183"/>
        <v>0</v>
      </c>
      <c r="AJ523" s="3">
        <f>IF(テーブル503[[#This Row],[レート]]=0,0,$G$7)</f>
        <v>0</v>
      </c>
      <c r="AK523" s="6">
        <f t="shared" si="176"/>
        <v>0</v>
      </c>
      <c r="AL523" s="6">
        <f t="shared" si="177"/>
        <v>0</v>
      </c>
      <c r="AM523" s="81">
        <f>テーブル503[[#This Row],[レート]]*テーブル503[[#This Row],[取引単位]]</f>
        <v>0</v>
      </c>
      <c r="AN523" s="6">
        <f t="shared" si="170"/>
        <v>0</v>
      </c>
      <c r="AP523" s="5">
        <f t="shared" si="184"/>
        <v>0</v>
      </c>
      <c r="AQ523" s="3">
        <f>IF(テーブル504[[#This Row],[レート]]=0,0,$H$7)</f>
        <v>0</v>
      </c>
      <c r="AR523" s="6">
        <f t="shared" si="178"/>
        <v>0</v>
      </c>
      <c r="AS523" s="6">
        <f t="shared" si="179"/>
        <v>0</v>
      </c>
      <c r="AT523" s="81">
        <f>テーブル504[[#This Row],[レート]]*テーブル504[[#This Row],[取引単位]]</f>
        <v>0</v>
      </c>
      <c r="AU523" s="6">
        <f t="shared" si="171"/>
        <v>0</v>
      </c>
      <c r="AW523" s="5">
        <f t="shared" si="185"/>
        <v>0</v>
      </c>
      <c r="AX523" s="3">
        <f>IF(テーブル505[[#This Row],[レート]]=0,0,$I$7)</f>
        <v>0</v>
      </c>
      <c r="AY523" s="6">
        <f t="shared" si="180"/>
        <v>0</v>
      </c>
      <c r="AZ523" s="6">
        <f t="shared" si="181"/>
        <v>0</v>
      </c>
      <c r="BA523" s="81">
        <f>テーブル505[[#This Row],[レート]]*テーブル505[[#This Row],[取引単位]]</f>
        <v>0</v>
      </c>
      <c r="BB523" s="6">
        <f t="shared" si="172"/>
        <v>0</v>
      </c>
    </row>
    <row r="524" spans="21:54" x14ac:dyDescent="0.3">
      <c r="U524" s="5">
        <f t="shared" si="173"/>
        <v>0</v>
      </c>
      <c r="V524" s="3">
        <f>IF(テーブル501[[#This Row],[レート]]=0,0,$E$7)</f>
        <v>0</v>
      </c>
      <c r="W524" s="6">
        <f t="shared" si="166"/>
        <v>0</v>
      </c>
      <c r="X524" s="6">
        <f t="shared" si="167"/>
        <v>0</v>
      </c>
      <c r="Y524" s="81">
        <f>テーブル501[[#This Row],[レート]]*テーブル501[[#This Row],[取引単位]]</f>
        <v>0</v>
      </c>
      <c r="Z524" s="6">
        <f t="shared" si="168"/>
        <v>0</v>
      </c>
      <c r="AB524" s="5">
        <f t="shared" si="182"/>
        <v>0</v>
      </c>
      <c r="AC524" s="3">
        <f>IF(テーブル502[[#This Row],[レート]]=0,0,$F$7)</f>
        <v>0</v>
      </c>
      <c r="AD524" s="6">
        <f t="shared" si="174"/>
        <v>0</v>
      </c>
      <c r="AE524" s="6">
        <f t="shared" si="175"/>
        <v>0</v>
      </c>
      <c r="AF524" s="81">
        <f>テーブル502[[#This Row],[レート]]*テーブル502[[#This Row],[取引単位]]</f>
        <v>0</v>
      </c>
      <c r="AG524" s="6">
        <f t="shared" si="169"/>
        <v>0</v>
      </c>
      <c r="AI524" s="5">
        <f t="shared" si="183"/>
        <v>0</v>
      </c>
      <c r="AJ524" s="3">
        <f>IF(テーブル503[[#This Row],[レート]]=0,0,$G$7)</f>
        <v>0</v>
      </c>
      <c r="AK524" s="6">
        <f t="shared" si="176"/>
        <v>0</v>
      </c>
      <c r="AL524" s="6">
        <f t="shared" si="177"/>
        <v>0</v>
      </c>
      <c r="AM524" s="81">
        <f>テーブル503[[#This Row],[レート]]*テーブル503[[#This Row],[取引単位]]</f>
        <v>0</v>
      </c>
      <c r="AN524" s="6">
        <f t="shared" si="170"/>
        <v>0</v>
      </c>
      <c r="AP524" s="5">
        <f t="shared" si="184"/>
        <v>0</v>
      </c>
      <c r="AQ524" s="3">
        <f>IF(テーブル504[[#This Row],[レート]]=0,0,$H$7)</f>
        <v>0</v>
      </c>
      <c r="AR524" s="6">
        <f t="shared" si="178"/>
        <v>0</v>
      </c>
      <c r="AS524" s="6">
        <f t="shared" si="179"/>
        <v>0</v>
      </c>
      <c r="AT524" s="81">
        <f>テーブル504[[#This Row],[レート]]*テーブル504[[#This Row],[取引単位]]</f>
        <v>0</v>
      </c>
      <c r="AU524" s="6">
        <f t="shared" si="171"/>
        <v>0</v>
      </c>
      <c r="AW524" s="5">
        <f t="shared" si="185"/>
        <v>0</v>
      </c>
      <c r="AX524" s="3">
        <f>IF(テーブル505[[#This Row],[レート]]=0,0,$I$7)</f>
        <v>0</v>
      </c>
      <c r="AY524" s="6">
        <f t="shared" si="180"/>
        <v>0</v>
      </c>
      <c r="AZ524" s="6">
        <f t="shared" si="181"/>
        <v>0</v>
      </c>
      <c r="BA524" s="81">
        <f>テーブル505[[#This Row],[レート]]*テーブル505[[#This Row],[取引単位]]</f>
        <v>0</v>
      </c>
      <c r="BB524" s="6">
        <f t="shared" si="172"/>
        <v>0</v>
      </c>
    </row>
    <row r="525" spans="21:54" x14ac:dyDescent="0.3">
      <c r="U525" s="5">
        <f t="shared" si="173"/>
        <v>0</v>
      </c>
      <c r="V525" s="3">
        <f>IF(テーブル501[[#This Row],[レート]]=0,0,$E$7)</f>
        <v>0</v>
      </c>
      <c r="W525" s="6">
        <f t="shared" si="166"/>
        <v>0</v>
      </c>
      <c r="X525" s="6">
        <f t="shared" si="167"/>
        <v>0</v>
      </c>
      <c r="Y525" s="81">
        <f>テーブル501[[#This Row],[レート]]*テーブル501[[#This Row],[取引単位]]</f>
        <v>0</v>
      </c>
      <c r="Z525" s="6">
        <f t="shared" si="168"/>
        <v>0</v>
      </c>
      <c r="AB525" s="5">
        <f t="shared" si="182"/>
        <v>0</v>
      </c>
      <c r="AC525" s="3">
        <f>IF(テーブル502[[#This Row],[レート]]=0,0,$F$7)</f>
        <v>0</v>
      </c>
      <c r="AD525" s="6">
        <f t="shared" si="174"/>
        <v>0</v>
      </c>
      <c r="AE525" s="6">
        <f t="shared" si="175"/>
        <v>0</v>
      </c>
      <c r="AF525" s="81">
        <f>テーブル502[[#This Row],[レート]]*テーブル502[[#This Row],[取引単位]]</f>
        <v>0</v>
      </c>
      <c r="AG525" s="6">
        <f t="shared" si="169"/>
        <v>0</v>
      </c>
      <c r="AI525" s="5">
        <f t="shared" si="183"/>
        <v>0</v>
      </c>
      <c r="AJ525" s="3">
        <f>IF(テーブル503[[#This Row],[レート]]=0,0,$G$7)</f>
        <v>0</v>
      </c>
      <c r="AK525" s="6">
        <f t="shared" si="176"/>
        <v>0</v>
      </c>
      <c r="AL525" s="6">
        <f t="shared" si="177"/>
        <v>0</v>
      </c>
      <c r="AM525" s="81">
        <f>テーブル503[[#This Row],[レート]]*テーブル503[[#This Row],[取引単位]]</f>
        <v>0</v>
      </c>
      <c r="AN525" s="6">
        <f t="shared" si="170"/>
        <v>0</v>
      </c>
      <c r="AP525" s="5">
        <f t="shared" si="184"/>
        <v>0</v>
      </c>
      <c r="AQ525" s="3">
        <f>IF(テーブル504[[#This Row],[レート]]=0,0,$H$7)</f>
        <v>0</v>
      </c>
      <c r="AR525" s="6">
        <f t="shared" si="178"/>
        <v>0</v>
      </c>
      <c r="AS525" s="6">
        <f t="shared" si="179"/>
        <v>0</v>
      </c>
      <c r="AT525" s="81">
        <f>テーブル504[[#This Row],[レート]]*テーブル504[[#This Row],[取引単位]]</f>
        <v>0</v>
      </c>
      <c r="AU525" s="6">
        <f t="shared" si="171"/>
        <v>0</v>
      </c>
      <c r="AW525" s="5">
        <f t="shared" si="185"/>
        <v>0</v>
      </c>
      <c r="AX525" s="3">
        <f>IF(テーブル505[[#This Row],[レート]]=0,0,$I$7)</f>
        <v>0</v>
      </c>
      <c r="AY525" s="6">
        <f t="shared" si="180"/>
        <v>0</v>
      </c>
      <c r="AZ525" s="6">
        <f t="shared" si="181"/>
        <v>0</v>
      </c>
      <c r="BA525" s="81">
        <f>テーブル505[[#This Row],[レート]]*テーブル505[[#This Row],[取引単位]]</f>
        <v>0</v>
      </c>
      <c r="BB525" s="6">
        <f t="shared" si="172"/>
        <v>0</v>
      </c>
    </row>
    <row r="526" spans="21:54" x14ac:dyDescent="0.3">
      <c r="U526" s="5">
        <f t="shared" si="173"/>
        <v>0</v>
      </c>
      <c r="V526" s="3">
        <f>IF(テーブル501[[#This Row],[レート]]=0,0,$E$7)</f>
        <v>0</v>
      </c>
      <c r="W526" s="6">
        <f t="shared" si="166"/>
        <v>0</v>
      </c>
      <c r="X526" s="6">
        <f t="shared" si="167"/>
        <v>0</v>
      </c>
      <c r="Y526" s="81">
        <f>テーブル501[[#This Row],[レート]]*テーブル501[[#This Row],[取引単位]]</f>
        <v>0</v>
      </c>
      <c r="Z526" s="6">
        <f t="shared" si="168"/>
        <v>0</v>
      </c>
      <c r="AB526" s="5">
        <f t="shared" si="182"/>
        <v>0</v>
      </c>
      <c r="AC526" s="3">
        <f>IF(テーブル502[[#This Row],[レート]]=0,0,$F$7)</f>
        <v>0</v>
      </c>
      <c r="AD526" s="6">
        <f t="shared" si="174"/>
        <v>0</v>
      </c>
      <c r="AE526" s="6">
        <f t="shared" si="175"/>
        <v>0</v>
      </c>
      <c r="AF526" s="81">
        <f>テーブル502[[#This Row],[レート]]*テーブル502[[#This Row],[取引単位]]</f>
        <v>0</v>
      </c>
      <c r="AG526" s="6">
        <f t="shared" si="169"/>
        <v>0</v>
      </c>
      <c r="AI526" s="5">
        <f t="shared" si="183"/>
        <v>0</v>
      </c>
      <c r="AJ526" s="3">
        <f>IF(テーブル503[[#This Row],[レート]]=0,0,$G$7)</f>
        <v>0</v>
      </c>
      <c r="AK526" s="6">
        <f t="shared" si="176"/>
        <v>0</v>
      </c>
      <c r="AL526" s="6">
        <f t="shared" si="177"/>
        <v>0</v>
      </c>
      <c r="AM526" s="81">
        <f>テーブル503[[#This Row],[レート]]*テーブル503[[#This Row],[取引単位]]</f>
        <v>0</v>
      </c>
      <c r="AN526" s="6">
        <f t="shared" si="170"/>
        <v>0</v>
      </c>
      <c r="AP526" s="5">
        <f t="shared" si="184"/>
        <v>0</v>
      </c>
      <c r="AQ526" s="3">
        <f>IF(テーブル504[[#This Row],[レート]]=0,0,$H$7)</f>
        <v>0</v>
      </c>
      <c r="AR526" s="6">
        <f t="shared" si="178"/>
        <v>0</v>
      </c>
      <c r="AS526" s="6">
        <f t="shared" si="179"/>
        <v>0</v>
      </c>
      <c r="AT526" s="81">
        <f>テーブル504[[#This Row],[レート]]*テーブル504[[#This Row],[取引単位]]</f>
        <v>0</v>
      </c>
      <c r="AU526" s="6">
        <f t="shared" si="171"/>
        <v>0</v>
      </c>
      <c r="AW526" s="5">
        <f t="shared" si="185"/>
        <v>0</v>
      </c>
      <c r="AX526" s="3">
        <f>IF(テーブル505[[#This Row],[レート]]=0,0,$I$7)</f>
        <v>0</v>
      </c>
      <c r="AY526" s="6">
        <f t="shared" si="180"/>
        <v>0</v>
      </c>
      <c r="AZ526" s="6">
        <f t="shared" si="181"/>
        <v>0</v>
      </c>
      <c r="BA526" s="81">
        <f>テーブル505[[#This Row],[レート]]*テーブル505[[#This Row],[取引単位]]</f>
        <v>0</v>
      </c>
      <c r="BB526" s="6">
        <f t="shared" si="172"/>
        <v>0</v>
      </c>
    </row>
    <row r="527" spans="21:54" x14ac:dyDescent="0.3">
      <c r="U527" s="5">
        <f t="shared" si="173"/>
        <v>0</v>
      </c>
      <c r="V527" s="3">
        <f>IF(テーブル501[[#This Row],[レート]]=0,0,$E$7)</f>
        <v>0</v>
      </c>
      <c r="W527" s="6">
        <f t="shared" si="166"/>
        <v>0</v>
      </c>
      <c r="X527" s="6">
        <f t="shared" si="167"/>
        <v>0</v>
      </c>
      <c r="Y527" s="81">
        <f>テーブル501[[#This Row],[レート]]*テーブル501[[#This Row],[取引単位]]</f>
        <v>0</v>
      </c>
      <c r="Z527" s="6">
        <f t="shared" si="168"/>
        <v>0</v>
      </c>
      <c r="AB527" s="5">
        <f t="shared" si="182"/>
        <v>0</v>
      </c>
      <c r="AC527" s="3">
        <f>IF(テーブル502[[#This Row],[レート]]=0,0,$F$7)</f>
        <v>0</v>
      </c>
      <c r="AD527" s="6">
        <f t="shared" si="174"/>
        <v>0</v>
      </c>
      <c r="AE527" s="6">
        <f t="shared" si="175"/>
        <v>0</v>
      </c>
      <c r="AF527" s="81">
        <f>テーブル502[[#This Row],[レート]]*テーブル502[[#This Row],[取引単位]]</f>
        <v>0</v>
      </c>
      <c r="AG527" s="6">
        <f t="shared" si="169"/>
        <v>0</v>
      </c>
      <c r="AI527" s="5">
        <f t="shared" si="183"/>
        <v>0</v>
      </c>
      <c r="AJ527" s="3">
        <f>IF(テーブル503[[#This Row],[レート]]=0,0,$G$7)</f>
        <v>0</v>
      </c>
      <c r="AK527" s="6">
        <f t="shared" si="176"/>
        <v>0</v>
      </c>
      <c r="AL527" s="6">
        <f t="shared" si="177"/>
        <v>0</v>
      </c>
      <c r="AM527" s="81">
        <f>テーブル503[[#This Row],[レート]]*テーブル503[[#This Row],[取引単位]]</f>
        <v>0</v>
      </c>
      <c r="AN527" s="6">
        <f t="shared" si="170"/>
        <v>0</v>
      </c>
      <c r="AP527" s="5">
        <f t="shared" si="184"/>
        <v>0</v>
      </c>
      <c r="AQ527" s="3">
        <f>IF(テーブル504[[#This Row],[レート]]=0,0,$H$7)</f>
        <v>0</v>
      </c>
      <c r="AR527" s="6">
        <f t="shared" si="178"/>
        <v>0</v>
      </c>
      <c r="AS527" s="6">
        <f t="shared" si="179"/>
        <v>0</v>
      </c>
      <c r="AT527" s="81">
        <f>テーブル504[[#This Row],[レート]]*テーブル504[[#This Row],[取引単位]]</f>
        <v>0</v>
      </c>
      <c r="AU527" s="6">
        <f t="shared" si="171"/>
        <v>0</v>
      </c>
      <c r="AW527" s="5">
        <f t="shared" si="185"/>
        <v>0</v>
      </c>
      <c r="AX527" s="3">
        <f>IF(テーブル505[[#This Row],[レート]]=0,0,$I$7)</f>
        <v>0</v>
      </c>
      <c r="AY527" s="6">
        <f t="shared" si="180"/>
        <v>0</v>
      </c>
      <c r="AZ527" s="6">
        <f t="shared" si="181"/>
        <v>0</v>
      </c>
      <c r="BA527" s="81">
        <f>テーブル505[[#This Row],[レート]]*テーブル505[[#This Row],[取引単位]]</f>
        <v>0</v>
      </c>
      <c r="BB527" s="6">
        <f t="shared" si="172"/>
        <v>0</v>
      </c>
    </row>
    <row r="528" spans="21:54" x14ac:dyDescent="0.3">
      <c r="U528" s="5">
        <f t="shared" si="173"/>
        <v>0</v>
      </c>
      <c r="V528" s="3">
        <f>IF(テーブル501[[#This Row],[レート]]=0,0,$E$7)</f>
        <v>0</v>
      </c>
      <c r="W528" s="6">
        <f t="shared" si="166"/>
        <v>0</v>
      </c>
      <c r="X528" s="6">
        <f t="shared" si="167"/>
        <v>0</v>
      </c>
      <c r="Y528" s="81">
        <f>テーブル501[[#This Row],[レート]]*テーブル501[[#This Row],[取引単位]]</f>
        <v>0</v>
      </c>
      <c r="Z528" s="6">
        <f t="shared" si="168"/>
        <v>0</v>
      </c>
      <c r="AB528" s="5">
        <f t="shared" si="182"/>
        <v>0</v>
      </c>
      <c r="AC528" s="3">
        <f>IF(テーブル502[[#This Row],[レート]]=0,0,$F$7)</f>
        <v>0</v>
      </c>
      <c r="AD528" s="6">
        <f t="shared" si="174"/>
        <v>0</v>
      </c>
      <c r="AE528" s="6">
        <f t="shared" si="175"/>
        <v>0</v>
      </c>
      <c r="AF528" s="81">
        <f>テーブル502[[#This Row],[レート]]*テーブル502[[#This Row],[取引単位]]</f>
        <v>0</v>
      </c>
      <c r="AG528" s="6">
        <f t="shared" si="169"/>
        <v>0</v>
      </c>
      <c r="AI528" s="5">
        <f t="shared" si="183"/>
        <v>0</v>
      </c>
      <c r="AJ528" s="3">
        <f>IF(テーブル503[[#This Row],[レート]]=0,0,$G$7)</f>
        <v>0</v>
      </c>
      <c r="AK528" s="6">
        <f t="shared" si="176"/>
        <v>0</v>
      </c>
      <c r="AL528" s="6">
        <f t="shared" si="177"/>
        <v>0</v>
      </c>
      <c r="AM528" s="81">
        <f>テーブル503[[#This Row],[レート]]*テーブル503[[#This Row],[取引単位]]</f>
        <v>0</v>
      </c>
      <c r="AN528" s="6">
        <f t="shared" si="170"/>
        <v>0</v>
      </c>
      <c r="AP528" s="5">
        <f t="shared" si="184"/>
        <v>0</v>
      </c>
      <c r="AQ528" s="3">
        <f>IF(テーブル504[[#This Row],[レート]]=0,0,$H$7)</f>
        <v>0</v>
      </c>
      <c r="AR528" s="6">
        <f t="shared" si="178"/>
        <v>0</v>
      </c>
      <c r="AS528" s="6">
        <f t="shared" si="179"/>
        <v>0</v>
      </c>
      <c r="AT528" s="81">
        <f>テーブル504[[#This Row],[レート]]*テーブル504[[#This Row],[取引単位]]</f>
        <v>0</v>
      </c>
      <c r="AU528" s="6">
        <f t="shared" si="171"/>
        <v>0</v>
      </c>
      <c r="AW528" s="5">
        <f t="shared" si="185"/>
        <v>0</v>
      </c>
      <c r="AX528" s="3">
        <f>IF(テーブル505[[#This Row],[レート]]=0,0,$I$7)</f>
        <v>0</v>
      </c>
      <c r="AY528" s="6">
        <f t="shared" si="180"/>
        <v>0</v>
      </c>
      <c r="AZ528" s="6">
        <f t="shared" si="181"/>
        <v>0</v>
      </c>
      <c r="BA528" s="81">
        <f>テーブル505[[#This Row],[レート]]*テーブル505[[#This Row],[取引単位]]</f>
        <v>0</v>
      </c>
      <c r="BB528" s="6">
        <f t="shared" si="172"/>
        <v>0</v>
      </c>
    </row>
    <row r="529" spans="21:54" x14ac:dyDescent="0.3">
      <c r="U529" s="5">
        <f t="shared" si="173"/>
        <v>0</v>
      </c>
      <c r="V529" s="3">
        <f>IF(テーブル501[[#This Row],[レート]]=0,0,$E$7)</f>
        <v>0</v>
      </c>
      <c r="W529" s="6">
        <f t="shared" si="166"/>
        <v>0</v>
      </c>
      <c r="X529" s="6">
        <f t="shared" si="167"/>
        <v>0</v>
      </c>
      <c r="Y529" s="81">
        <f>テーブル501[[#This Row],[レート]]*テーブル501[[#This Row],[取引単位]]</f>
        <v>0</v>
      </c>
      <c r="Z529" s="6">
        <f t="shared" si="168"/>
        <v>0</v>
      </c>
      <c r="AB529" s="5">
        <f t="shared" si="182"/>
        <v>0</v>
      </c>
      <c r="AC529" s="3">
        <f>IF(テーブル502[[#This Row],[レート]]=0,0,$F$7)</f>
        <v>0</v>
      </c>
      <c r="AD529" s="6">
        <f t="shared" si="174"/>
        <v>0</v>
      </c>
      <c r="AE529" s="6">
        <f t="shared" si="175"/>
        <v>0</v>
      </c>
      <c r="AF529" s="81">
        <f>テーブル502[[#This Row],[レート]]*テーブル502[[#This Row],[取引単位]]</f>
        <v>0</v>
      </c>
      <c r="AG529" s="6">
        <f t="shared" si="169"/>
        <v>0</v>
      </c>
      <c r="AI529" s="5">
        <f t="shared" si="183"/>
        <v>0</v>
      </c>
      <c r="AJ529" s="3">
        <f>IF(テーブル503[[#This Row],[レート]]=0,0,$G$7)</f>
        <v>0</v>
      </c>
      <c r="AK529" s="6">
        <f t="shared" si="176"/>
        <v>0</v>
      </c>
      <c r="AL529" s="6">
        <f t="shared" si="177"/>
        <v>0</v>
      </c>
      <c r="AM529" s="81">
        <f>テーブル503[[#This Row],[レート]]*テーブル503[[#This Row],[取引単位]]</f>
        <v>0</v>
      </c>
      <c r="AN529" s="6">
        <f t="shared" si="170"/>
        <v>0</v>
      </c>
      <c r="AP529" s="5">
        <f t="shared" si="184"/>
        <v>0</v>
      </c>
      <c r="AQ529" s="3">
        <f>IF(テーブル504[[#This Row],[レート]]=0,0,$H$7)</f>
        <v>0</v>
      </c>
      <c r="AR529" s="6">
        <f t="shared" si="178"/>
        <v>0</v>
      </c>
      <c r="AS529" s="6">
        <f t="shared" si="179"/>
        <v>0</v>
      </c>
      <c r="AT529" s="81">
        <f>テーブル504[[#This Row],[レート]]*テーブル504[[#This Row],[取引単位]]</f>
        <v>0</v>
      </c>
      <c r="AU529" s="6">
        <f t="shared" si="171"/>
        <v>0</v>
      </c>
      <c r="AW529" s="5">
        <f t="shared" si="185"/>
        <v>0</v>
      </c>
      <c r="AX529" s="3">
        <f>IF(テーブル505[[#This Row],[レート]]=0,0,$I$7)</f>
        <v>0</v>
      </c>
      <c r="AY529" s="6">
        <f t="shared" si="180"/>
        <v>0</v>
      </c>
      <c r="AZ529" s="6">
        <f t="shared" si="181"/>
        <v>0</v>
      </c>
      <c r="BA529" s="81">
        <f>テーブル505[[#This Row],[レート]]*テーブル505[[#This Row],[取引単位]]</f>
        <v>0</v>
      </c>
      <c r="BB529" s="6">
        <f t="shared" si="172"/>
        <v>0</v>
      </c>
    </row>
    <row r="530" spans="21:54" x14ac:dyDescent="0.3">
      <c r="U530" s="5">
        <f t="shared" si="173"/>
        <v>0</v>
      </c>
      <c r="V530" s="3">
        <f>IF(テーブル501[[#This Row],[レート]]=0,0,$E$7)</f>
        <v>0</v>
      </c>
      <c r="W530" s="6">
        <f t="shared" si="166"/>
        <v>0</v>
      </c>
      <c r="X530" s="6">
        <f t="shared" si="167"/>
        <v>0</v>
      </c>
      <c r="Y530" s="81">
        <f>テーブル501[[#This Row],[レート]]*テーブル501[[#This Row],[取引単位]]</f>
        <v>0</v>
      </c>
      <c r="Z530" s="6">
        <f t="shared" si="168"/>
        <v>0</v>
      </c>
      <c r="AB530" s="5">
        <f t="shared" si="182"/>
        <v>0</v>
      </c>
      <c r="AC530" s="3">
        <f>IF(テーブル502[[#This Row],[レート]]=0,0,$F$7)</f>
        <v>0</v>
      </c>
      <c r="AD530" s="6">
        <f t="shared" si="174"/>
        <v>0</v>
      </c>
      <c r="AE530" s="6">
        <f t="shared" si="175"/>
        <v>0</v>
      </c>
      <c r="AF530" s="81">
        <f>テーブル502[[#This Row],[レート]]*テーブル502[[#This Row],[取引単位]]</f>
        <v>0</v>
      </c>
      <c r="AG530" s="6">
        <f t="shared" si="169"/>
        <v>0</v>
      </c>
      <c r="AI530" s="5">
        <f t="shared" si="183"/>
        <v>0</v>
      </c>
      <c r="AJ530" s="3">
        <f>IF(テーブル503[[#This Row],[レート]]=0,0,$G$7)</f>
        <v>0</v>
      </c>
      <c r="AK530" s="6">
        <f t="shared" si="176"/>
        <v>0</v>
      </c>
      <c r="AL530" s="6">
        <f t="shared" si="177"/>
        <v>0</v>
      </c>
      <c r="AM530" s="81">
        <f>テーブル503[[#This Row],[レート]]*テーブル503[[#This Row],[取引単位]]</f>
        <v>0</v>
      </c>
      <c r="AN530" s="6">
        <f t="shared" si="170"/>
        <v>0</v>
      </c>
      <c r="AP530" s="5">
        <f t="shared" si="184"/>
        <v>0</v>
      </c>
      <c r="AQ530" s="3">
        <f>IF(テーブル504[[#This Row],[レート]]=0,0,$H$7)</f>
        <v>0</v>
      </c>
      <c r="AR530" s="6">
        <f t="shared" si="178"/>
        <v>0</v>
      </c>
      <c r="AS530" s="6">
        <f t="shared" si="179"/>
        <v>0</v>
      </c>
      <c r="AT530" s="81">
        <f>テーブル504[[#This Row],[レート]]*テーブル504[[#This Row],[取引単位]]</f>
        <v>0</v>
      </c>
      <c r="AU530" s="6">
        <f t="shared" si="171"/>
        <v>0</v>
      </c>
      <c r="AW530" s="5">
        <f t="shared" si="185"/>
        <v>0</v>
      </c>
      <c r="AX530" s="3">
        <f>IF(テーブル505[[#This Row],[レート]]=0,0,$I$7)</f>
        <v>0</v>
      </c>
      <c r="AY530" s="6">
        <f t="shared" si="180"/>
        <v>0</v>
      </c>
      <c r="AZ530" s="6">
        <f t="shared" si="181"/>
        <v>0</v>
      </c>
      <c r="BA530" s="81">
        <f>テーブル505[[#This Row],[レート]]*テーブル505[[#This Row],[取引単位]]</f>
        <v>0</v>
      </c>
      <c r="BB530" s="6">
        <f t="shared" si="172"/>
        <v>0</v>
      </c>
    </row>
    <row r="531" spans="21:54" x14ac:dyDescent="0.3">
      <c r="U531" s="5">
        <f t="shared" si="173"/>
        <v>0</v>
      </c>
      <c r="V531" s="3">
        <f>IF(テーブル501[[#This Row],[レート]]=0,0,$E$7)</f>
        <v>0</v>
      </c>
      <c r="W531" s="6">
        <f t="shared" si="166"/>
        <v>0</v>
      </c>
      <c r="X531" s="6">
        <f t="shared" si="167"/>
        <v>0</v>
      </c>
      <c r="Y531" s="81">
        <f>テーブル501[[#This Row],[レート]]*テーブル501[[#This Row],[取引単位]]</f>
        <v>0</v>
      </c>
      <c r="Z531" s="6">
        <f t="shared" si="168"/>
        <v>0</v>
      </c>
      <c r="AB531" s="5">
        <f t="shared" si="182"/>
        <v>0</v>
      </c>
      <c r="AC531" s="3">
        <f>IF(テーブル502[[#This Row],[レート]]=0,0,$F$7)</f>
        <v>0</v>
      </c>
      <c r="AD531" s="6">
        <f t="shared" si="174"/>
        <v>0</v>
      </c>
      <c r="AE531" s="6">
        <f t="shared" si="175"/>
        <v>0</v>
      </c>
      <c r="AF531" s="81">
        <f>テーブル502[[#This Row],[レート]]*テーブル502[[#This Row],[取引単位]]</f>
        <v>0</v>
      </c>
      <c r="AG531" s="6">
        <f t="shared" si="169"/>
        <v>0</v>
      </c>
      <c r="AI531" s="5">
        <f t="shared" si="183"/>
        <v>0</v>
      </c>
      <c r="AJ531" s="3">
        <f>IF(テーブル503[[#This Row],[レート]]=0,0,$G$7)</f>
        <v>0</v>
      </c>
      <c r="AK531" s="6">
        <f t="shared" si="176"/>
        <v>0</v>
      </c>
      <c r="AL531" s="6">
        <f t="shared" si="177"/>
        <v>0</v>
      </c>
      <c r="AM531" s="81">
        <f>テーブル503[[#This Row],[レート]]*テーブル503[[#This Row],[取引単位]]</f>
        <v>0</v>
      </c>
      <c r="AN531" s="6">
        <f t="shared" si="170"/>
        <v>0</v>
      </c>
      <c r="AP531" s="5">
        <f t="shared" si="184"/>
        <v>0</v>
      </c>
      <c r="AQ531" s="3">
        <f>IF(テーブル504[[#This Row],[レート]]=0,0,$H$7)</f>
        <v>0</v>
      </c>
      <c r="AR531" s="6">
        <f t="shared" si="178"/>
        <v>0</v>
      </c>
      <c r="AS531" s="6">
        <f t="shared" si="179"/>
        <v>0</v>
      </c>
      <c r="AT531" s="81">
        <f>テーブル504[[#This Row],[レート]]*テーブル504[[#This Row],[取引単位]]</f>
        <v>0</v>
      </c>
      <c r="AU531" s="6">
        <f t="shared" si="171"/>
        <v>0</v>
      </c>
      <c r="AW531" s="5">
        <f t="shared" si="185"/>
        <v>0</v>
      </c>
      <c r="AX531" s="3">
        <f>IF(テーブル505[[#This Row],[レート]]=0,0,$I$7)</f>
        <v>0</v>
      </c>
      <c r="AY531" s="6">
        <f t="shared" si="180"/>
        <v>0</v>
      </c>
      <c r="AZ531" s="6">
        <f t="shared" si="181"/>
        <v>0</v>
      </c>
      <c r="BA531" s="81">
        <f>テーブル505[[#This Row],[レート]]*テーブル505[[#This Row],[取引単位]]</f>
        <v>0</v>
      </c>
      <c r="BB531" s="6">
        <f t="shared" si="172"/>
        <v>0</v>
      </c>
    </row>
    <row r="532" spans="21:54" x14ac:dyDescent="0.3">
      <c r="U532" s="5">
        <f t="shared" si="173"/>
        <v>0</v>
      </c>
      <c r="V532" s="3">
        <f>IF(テーブル501[[#This Row],[レート]]=0,0,$E$7)</f>
        <v>0</v>
      </c>
      <c r="W532" s="6">
        <f t="shared" si="166"/>
        <v>0</v>
      </c>
      <c r="X532" s="6">
        <f t="shared" si="167"/>
        <v>0</v>
      </c>
      <c r="Y532" s="81">
        <f>テーブル501[[#This Row],[レート]]*テーブル501[[#This Row],[取引単位]]</f>
        <v>0</v>
      </c>
      <c r="Z532" s="6">
        <f t="shared" si="168"/>
        <v>0</v>
      </c>
      <c r="AB532" s="5">
        <f t="shared" si="182"/>
        <v>0</v>
      </c>
      <c r="AC532" s="3">
        <f>IF(テーブル502[[#This Row],[レート]]=0,0,$F$7)</f>
        <v>0</v>
      </c>
      <c r="AD532" s="6">
        <f t="shared" si="174"/>
        <v>0</v>
      </c>
      <c r="AE532" s="6">
        <f t="shared" si="175"/>
        <v>0</v>
      </c>
      <c r="AF532" s="81">
        <f>テーブル502[[#This Row],[レート]]*テーブル502[[#This Row],[取引単位]]</f>
        <v>0</v>
      </c>
      <c r="AG532" s="6">
        <f t="shared" si="169"/>
        <v>0</v>
      </c>
      <c r="AI532" s="5">
        <f t="shared" si="183"/>
        <v>0</v>
      </c>
      <c r="AJ532" s="3">
        <f>IF(テーブル503[[#This Row],[レート]]=0,0,$G$7)</f>
        <v>0</v>
      </c>
      <c r="AK532" s="6">
        <f t="shared" si="176"/>
        <v>0</v>
      </c>
      <c r="AL532" s="6">
        <f t="shared" si="177"/>
        <v>0</v>
      </c>
      <c r="AM532" s="81">
        <f>テーブル503[[#This Row],[レート]]*テーブル503[[#This Row],[取引単位]]</f>
        <v>0</v>
      </c>
      <c r="AN532" s="6">
        <f t="shared" si="170"/>
        <v>0</v>
      </c>
      <c r="AP532" s="5">
        <f t="shared" si="184"/>
        <v>0</v>
      </c>
      <c r="AQ532" s="3">
        <f>IF(テーブル504[[#This Row],[レート]]=0,0,$H$7)</f>
        <v>0</v>
      </c>
      <c r="AR532" s="6">
        <f t="shared" si="178"/>
        <v>0</v>
      </c>
      <c r="AS532" s="6">
        <f t="shared" si="179"/>
        <v>0</v>
      </c>
      <c r="AT532" s="81">
        <f>テーブル504[[#This Row],[レート]]*テーブル504[[#This Row],[取引単位]]</f>
        <v>0</v>
      </c>
      <c r="AU532" s="6">
        <f t="shared" si="171"/>
        <v>0</v>
      </c>
      <c r="AW532" s="5">
        <f t="shared" si="185"/>
        <v>0</v>
      </c>
      <c r="AX532" s="3">
        <f>IF(テーブル505[[#This Row],[レート]]=0,0,$I$7)</f>
        <v>0</v>
      </c>
      <c r="AY532" s="6">
        <f t="shared" si="180"/>
        <v>0</v>
      </c>
      <c r="AZ532" s="6">
        <f t="shared" si="181"/>
        <v>0</v>
      </c>
      <c r="BA532" s="81">
        <f>テーブル505[[#This Row],[レート]]*テーブル505[[#This Row],[取引単位]]</f>
        <v>0</v>
      </c>
      <c r="BB532" s="6">
        <f t="shared" si="172"/>
        <v>0</v>
      </c>
    </row>
    <row r="533" spans="21:54" x14ac:dyDescent="0.3">
      <c r="U533" s="5">
        <f t="shared" si="173"/>
        <v>0</v>
      </c>
      <c r="V533" s="3">
        <f>IF(テーブル501[[#This Row],[レート]]=0,0,$E$7)</f>
        <v>0</v>
      </c>
      <c r="W533" s="6">
        <f t="shared" si="166"/>
        <v>0</v>
      </c>
      <c r="X533" s="6">
        <f t="shared" si="167"/>
        <v>0</v>
      </c>
      <c r="Y533" s="81">
        <f>テーブル501[[#This Row],[レート]]*テーブル501[[#This Row],[取引単位]]</f>
        <v>0</v>
      </c>
      <c r="Z533" s="6">
        <f t="shared" si="168"/>
        <v>0</v>
      </c>
      <c r="AB533" s="5">
        <f t="shared" si="182"/>
        <v>0</v>
      </c>
      <c r="AC533" s="3">
        <f>IF(テーブル502[[#This Row],[レート]]=0,0,$F$7)</f>
        <v>0</v>
      </c>
      <c r="AD533" s="6">
        <f t="shared" si="174"/>
        <v>0</v>
      </c>
      <c r="AE533" s="6">
        <f t="shared" si="175"/>
        <v>0</v>
      </c>
      <c r="AF533" s="81">
        <f>テーブル502[[#This Row],[レート]]*テーブル502[[#This Row],[取引単位]]</f>
        <v>0</v>
      </c>
      <c r="AG533" s="6">
        <f t="shared" si="169"/>
        <v>0</v>
      </c>
      <c r="AI533" s="5">
        <f t="shared" si="183"/>
        <v>0</v>
      </c>
      <c r="AJ533" s="3">
        <f>IF(テーブル503[[#This Row],[レート]]=0,0,$G$7)</f>
        <v>0</v>
      </c>
      <c r="AK533" s="6">
        <f t="shared" si="176"/>
        <v>0</v>
      </c>
      <c r="AL533" s="6">
        <f t="shared" si="177"/>
        <v>0</v>
      </c>
      <c r="AM533" s="81">
        <f>テーブル503[[#This Row],[レート]]*テーブル503[[#This Row],[取引単位]]</f>
        <v>0</v>
      </c>
      <c r="AN533" s="6">
        <f t="shared" si="170"/>
        <v>0</v>
      </c>
      <c r="AP533" s="5">
        <f t="shared" si="184"/>
        <v>0</v>
      </c>
      <c r="AQ533" s="3">
        <f>IF(テーブル504[[#This Row],[レート]]=0,0,$H$7)</f>
        <v>0</v>
      </c>
      <c r="AR533" s="6">
        <f t="shared" si="178"/>
        <v>0</v>
      </c>
      <c r="AS533" s="6">
        <f t="shared" si="179"/>
        <v>0</v>
      </c>
      <c r="AT533" s="81">
        <f>テーブル504[[#This Row],[レート]]*テーブル504[[#This Row],[取引単位]]</f>
        <v>0</v>
      </c>
      <c r="AU533" s="6">
        <f t="shared" si="171"/>
        <v>0</v>
      </c>
      <c r="AW533" s="5">
        <f t="shared" si="185"/>
        <v>0</v>
      </c>
      <c r="AX533" s="3">
        <f>IF(テーブル505[[#This Row],[レート]]=0,0,$I$7)</f>
        <v>0</v>
      </c>
      <c r="AY533" s="6">
        <f t="shared" si="180"/>
        <v>0</v>
      </c>
      <c r="AZ533" s="6">
        <f t="shared" si="181"/>
        <v>0</v>
      </c>
      <c r="BA533" s="81">
        <f>テーブル505[[#This Row],[レート]]*テーブル505[[#This Row],[取引単位]]</f>
        <v>0</v>
      </c>
      <c r="BB533" s="6">
        <f t="shared" si="172"/>
        <v>0</v>
      </c>
    </row>
    <row r="534" spans="21:54" x14ac:dyDescent="0.3">
      <c r="U534" s="5">
        <f t="shared" si="173"/>
        <v>0</v>
      </c>
      <c r="V534" s="3">
        <f>IF(テーブル501[[#This Row],[レート]]=0,0,$E$7)</f>
        <v>0</v>
      </c>
      <c r="W534" s="6">
        <f t="shared" si="166"/>
        <v>0</v>
      </c>
      <c r="X534" s="6">
        <f t="shared" si="167"/>
        <v>0</v>
      </c>
      <c r="Y534" s="81">
        <f>テーブル501[[#This Row],[レート]]*テーブル501[[#This Row],[取引単位]]</f>
        <v>0</v>
      </c>
      <c r="Z534" s="6">
        <f t="shared" si="168"/>
        <v>0</v>
      </c>
      <c r="AB534" s="5">
        <f t="shared" si="182"/>
        <v>0</v>
      </c>
      <c r="AC534" s="3">
        <f>IF(テーブル502[[#This Row],[レート]]=0,0,$F$7)</f>
        <v>0</v>
      </c>
      <c r="AD534" s="6">
        <f t="shared" si="174"/>
        <v>0</v>
      </c>
      <c r="AE534" s="6">
        <f t="shared" si="175"/>
        <v>0</v>
      </c>
      <c r="AF534" s="81">
        <f>テーブル502[[#This Row],[レート]]*テーブル502[[#This Row],[取引単位]]</f>
        <v>0</v>
      </c>
      <c r="AG534" s="6">
        <f t="shared" si="169"/>
        <v>0</v>
      </c>
      <c r="AI534" s="5">
        <f t="shared" si="183"/>
        <v>0</v>
      </c>
      <c r="AJ534" s="3">
        <f>IF(テーブル503[[#This Row],[レート]]=0,0,$G$7)</f>
        <v>0</v>
      </c>
      <c r="AK534" s="6">
        <f t="shared" si="176"/>
        <v>0</v>
      </c>
      <c r="AL534" s="6">
        <f t="shared" si="177"/>
        <v>0</v>
      </c>
      <c r="AM534" s="81">
        <f>テーブル503[[#This Row],[レート]]*テーブル503[[#This Row],[取引単位]]</f>
        <v>0</v>
      </c>
      <c r="AN534" s="6">
        <f t="shared" si="170"/>
        <v>0</v>
      </c>
      <c r="AP534" s="5">
        <f t="shared" si="184"/>
        <v>0</v>
      </c>
      <c r="AQ534" s="3">
        <f>IF(テーブル504[[#This Row],[レート]]=0,0,$H$7)</f>
        <v>0</v>
      </c>
      <c r="AR534" s="6">
        <f t="shared" si="178"/>
        <v>0</v>
      </c>
      <c r="AS534" s="6">
        <f t="shared" si="179"/>
        <v>0</v>
      </c>
      <c r="AT534" s="81">
        <f>テーブル504[[#This Row],[レート]]*テーブル504[[#This Row],[取引単位]]</f>
        <v>0</v>
      </c>
      <c r="AU534" s="6">
        <f t="shared" si="171"/>
        <v>0</v>
      </c>
      <c r="AW534" s="5">
        <f t="shared" si="185"/>
        <v>0</v>
      </c>
      <c r="AX534" s="3">
        <f>IF(テーブル505[[#This Row],[レート]]=0,0,$I$7)</f>
        <v>0</v>
      </c>
      <c r="AY534" s="6">
        <f t="shared" si="180"/>
        <v>0</v>
      </c>
      <c r="AZ534" s="6">
        <f t="shared" si="181"/>
        <v>0</v>
      </c>
      <c r="BA534" s="81">
        <f>テーブル505[[#This Row],[レート]]*テーブル505[[#This Row],[取引単位]]</f>
        <v>0</v>
      </c>
      <c r="BB534" s="6">
        <f t="shared" si="172"/>
        <v>0</v>
      </c>
    </row>
    <row r="535" spans="21:54" x14ac:dyDescent="0.3">
      <c r="U535" s="5">
        <f t="shared" si="173"/>
        <v>0</v>
      </c>
      <c r="V535" s="3">
        <f>IF(テーブル501[[#This Row],[レート]]=0,0,$E$7)</f>
        <v>0</v>
      </c>
      <c r="W535" s="6">
        <f t="shared" si="166"/>
        <v>0</v>
      </c>
      <c r="X535" s="6">
        <f t="shared" si="167"/>
        <v>0</v>
      </c>
      <c r="Y535" s="81">
        <f>テーブル501[[#This Row],[レート]]*テーブル501[[#This Row],[取引単位]]</f>
        <v>0</v>
      </c>
      <c r="Z535" s="6">
        <f t="shared" si="168"/>
        <v>0</v>
      </c>
      <c r="AB535" s="5">
        <f t="shared" si="182"/>
        <v>0</v>
      </c>
      <c r="AC535" s="3">
        <f>IF(テーブル502[[#This Row],[レート]]=0,0,$F$7)</f>
        <v>0</v>
      </c>
      <c r="AD535" s="6">
        <f t="shared" si="174"/>
        <v>0</v>
      </c>
      <c r="AE535" s="6">
        <f t="shared" si="175"/>
        <v>0</v>
      </c>
      <c r="AF535" s="81">
        <f>テーブル502[[#This Row],[レート]]*テーブル502[[#This Row],[取引単位]]</f>
        <v>0</v>
      </c>
      <c r="AG535" s="6">
        <f t="shared" si="169"/>
        <v>0</v>
      </c>
      <c r="AI535" s="5">
        <f t="shared" si="183"/>
        <v>0</v>
      </c>
      <c r="AJ535" s="3">
        <f>IF(テーブル503[[#This Row],[レート]]=0,0,$G$7)</f>
        <v>0</v>
      </c>
      <c r="AK535" s="6">
        <f t="shared" si="176"/>
        <v>0</v>
      </c>
      <c r="AL535" s="6">
        <f t="shared" si="177"/>
        <v>0</v>
      </c>
      <c r="AM535" s="81">
        <f>テーブル503[[#This Row],[レート]]*テーブル503[[#This Row],[取引単位]]</f>
        <v>0</v>
      </c>
      <c r="AN535" s="6">
        <f t="shared" si="170"/>
        <v>0</v>
      </c>
      <c r="AP535" s="5">
        <f t="shared" si="184"/>
        <v>0</v>
      </c>
      <c r="AQ535" s="3">
        <f>IF(テーブル504[[#This Row],[レート]]=0,0,$H$7)</f>
        <v>0</v>
      </c>
      <c r="AR535" s="6">
        <f t="shared" si="178"/>
        <v>0</v>
      </c>
      <c r="AS535" s="6">
        <f t="shared" si="179"/>
        <v>0</v>
      </c>
      <c r="AT535" s="81">
        <f>テーブル504[[#This Row],[レート]]*テーブル504[[#This Row],[取引単位]]</f>
        <v>0</v>
      </c>
      <c r="AU535" s="6">
        <f t="shared" si="171"/>
        <v>0</v>
      </c>
      <c r="AW535" s="5">
        <f t="shared" si="185"/>
        <v>0</v>
      </c>
      <c r="AX535" s="3">
        <f>IF(テーブル505[[#This Row],[レート]]=0,0,$I$7)</f>
        <v>0</v>
      </c>
      <c r="AY535" s="6">
        <f t="shared" si="180"/>
        <v>0</v>
      </c>
      <c r="AZ535" s="6">
        <f t="shared" si="181"/>
        <v>0</v>
      </c>
      <c r="BA535" s="81">
        <f>テーブル505[[#This Row],[レート]]*テーブル505[[#This Row],[取引単位]]</f>
        <v>0</v>
      </c>
      <c r="BB535" s="6">
        <f t="shared" si="172"/>
        <v>0</v>
      </c>
    </row>
    <row r="536" spans="21:54" x14ac:dyDescent="0.3">
      <c r="U536" s="5">
        <f t="shared" si="173"/>
        <v>0</v>
      </c>
      <c r="V536" s="3">
        <f>IF(テーブル501[[#This Row],[レート]]=0,0,$E$7)</f>
        <v>0</v>
      </c>
      <c r="W536" s="6">
        <f t="shared" si="166"/>
        <v>0</v>
      </c>
      <c r="X536" s="6">
        <f t="shared" si="167"/>
        <v>0</v>
      </c>
      <c r="Y536" s="81">
        <f>テーブル501[[#This Row],[レート]]*テーブル501[[#This Row],[取引単位]]</f>
        <v>0</v>
      </c>
      <c r="Z536" s="6">
        <f t="shared" si="168"/>
        <v>0</v>
      </c>
      <c r="AB536" s="5">
        <f t="shared" si="182"/>
        <v>0</v>
      </c>
      <c r="AC536" s="3">
        <f>IF(テーブル502[[#This Row],[レート]]=0,0,$F$7)</f>
        <v>0</v>
      </c>
      <c r="AD536" s="6">
        <f t="shared" si="174"/>
        <v>0</v>
      </c>
      <c r="AE536" s="6">
        <f t="shared" si="175"/>
        <v>0</v>
      </c>
      <c r="AF536" s="81">
        <f>テーブル502[[#This Row],[レート]]*テーブル502[[#This Row],[取引単位]]</f>
        <v>0</v>
      </c>
      <c r="AG536" s="6">
        <f t="shared" si="169"/>
        <v>0</v>
      </c>
      <c r="AI536" s="5">
        <f t="shared" si="183"/>
        <v>0</v>
      </c>
      <c r="AJ536" s="3">
        <f>IF(テーブル503[[#This Row],[レート]]=0,0,$G$7)</f>
        <v>0</v>
      </c>
      <c r="AK536" s="6">
        <f t="shared" si="176"/>
        <v>0</v>
      </c>
      <c r="AL536" s="6">
        <f t="shared" si="177"/>
        <v>0</v>
      </c>
      <c r="AM536" s="81">
        <f>テーブル503[[#This Row],[レート]]*テーブル503[[#This Row],[取引単位]]</f>
        <v>0</v>
      </c>
      <c r="AN536" s="6">
        <f t="shared" si="170"/>
        <v>0</v>
      </c>
      <c r="AP536" s="5">
        <f t="shared" si="184"/>
        <v>0</v>
      </c>
      <c r="AQ536" s="3">
        <f>IF(テーブル504[[#This Row],[レート]]=0,0,$H$7)</f>
        <v>0</v>
      </c>
      <c r="AR536" s="6">
        <f t="shared" si="178"/>
        <v>0</v>
      </c>
      <c r="AS536" s="6">
        <f t="shared" si="179"/>
        <v>0</v>
      </c>
      <c r="AT536" s="81">
        <f>テーブル504[[#This Row],[レート]]*テーブル504[[#This Row],[取引単位]]</f>
        <v>0</v>
      </c>
      <c r="AU536" s="6">
        <f t="shared" si="171"/>
        <v>0</v>
      </c>
      <c r="AW536" s="5">
        <f t="shared" si="185"/>
        <v>0</v>
      </c>
      <c r="AX536" s="3">
        <f>IF(テーブル505[[#This Row],[レート]]=0,0,$I$7)</f>
        <v>0</v>
      </c>
      <c r="AY536" s="6">
        <f t="shared" si="180"/>
        <v>0</v>
      </c>
      <c r="AZ536" s="6">
        <f t="shared" si="181"/>
        <v>0</v>
      </c>
      <c r="BA536" s="81">
        <f>テーブル505[[#This Row],[レート]]*テーブル505[[#This Row],[取引単位]]</f>
        <v>0</v>
      </c>
      <c r="BB536" s="6">
        <f t="shared" si="172"/>
        <v>0</v>
      </c>
    </row>
    <row r="537" spans="21:54" x14ac:dyDescent="0.3">
      <c r="U537" s="5">
        <f t="shared" si="173"/>
        <v>0</v>
      </c>
      <c r="V537" s="3">
        <f>IF(テーブル501[[#This Row],[レート]]=0,0,$E$7)</f>
        <v>0</v>
      </c>
      <c r="W537" s="6">
        <f t="shared" si="166"/>
        <v>0</v>
      </c>
      <c r="X537" s="6">
        <f t="shared" si="167"/>
        <v>0</v>
      </c>
      <c r="Y537" s="81">
        <f>テーブル501[[#This Row],[レート]]*テーブル501[[#This Row],[取引単位]]</f>
        <v>0</v>
      </c>
      <c r="Z537" s="6">
        <f t="shared" si="168"/>
        <v>0</v>
      </c>
      <c r="AB537" s="5">
        <f t="shared" si="182"/>
        <v>0</v>
      </c>
      <c r="AC537" s="3">
        <f>IF(テーブル502[[#This Row],[レート]]=0,0,$F$7)</f>
        <v>0</v>
      </c>
      <c r="AD537" s="6">
        <f t="shared" si="174"/>
        <v>0</v>
      </c>
      <c r="AE537" s="6">
        <f t="shared" si="175"/>
        <v>0</v>
      </c>
      <c r="AF537" s="81">
        <f>テーブル502[[#This Row],[レート]]*テーブル502[[#This Row],[取引単位]]</f>
        <v>0</v>
      </c>
      <c r="AG537" s="6">
        <f t="shared" si="169"/>
        <v>0</v>
      </c>
      <c r="AI537" s="5">
        <f t="shared" si="183"/>
        <v>0</v>
      </c>
      <c r="AJ537" s="3">
        <f>IF(テーブル503[[#This Row],[レート]]=0,0,$G$7)</f>
        <v>0</v>
      </c>
      <c r="AK537" s="6">
        <f t="shared" si="176"/>
        <v>0</v>
      </c>
      <c r="AL537" s="6">
        <f t="shared" si="177"/>
        <v>0</v>
      </c>
      <c r="AM537" s="81">
        <f>テーブル503[[#This Row],[レート]]*テーブル503[[#This Row],[取引単位]]</f>
        <v>0</v>
      </c>
      <c r="AN537" s="6">
        <f t="shared" si="170"/>
        <v>0</v>
      </c>
      <c r="AP537" s="5">
        <f t="shared" si="184"/>
        <v>0</v>
      </c>
      <c r="AQ537" s="3">
        <f>IF(テーブル504[[#This Row],[レート]]=0,0,$H$7)</f>
        <v>0</v>
      </c>
      <c r="AR537" s="6">
        <f t="shared" si="178"/>
        <v>0</v>
      </c>
      <c r="AS537" s="6">
        <f t="shared" si="179"/>
        <v>0</v>
      </c>
      <c r="AT537" s="81">
        <f>テーブル504[[#This Row],[レート]]*テーブル504[[#This Row],[取引単位]]</f>
        <v>0</v>
      </c>
      <c r="AU537" s="6">
        <f t="shared" si="171"/>
        <v>0</v>
      </c>
      <c r="AW537" s="5">
        <f t="shared" si="185"/>
        <v>0</v>
      </c>
      <c r="AX537" s="3">
        <f>IF(テーブル505[[#This Row],[レート]]=0,0,$I$7)</f>
        <v>0</v>
      </c>
      <c r="AY537" s="6">
        <f t="shared" si="180"/>
        <v>0</v>
      </c>
      <c r="AZ537" s="6">
        <f t="shared" si="181"/>
        <v>0</v>
      </c>
      <c r="BA537" s="81">
        <f>テーブル505[[#This Row],[レート]]*テーブル505[[#This Row],[取引単位]]</f>
        <v>0</v>
      </c>
      <c r="BB537" s="6">
        <f t="shared" si="172"/>
        <v>0</v>
      </c>
    </row>
    <row r="538" spans="21:54" x14ac:dyDescent="0.3">
      <c r="U538" s="5">
        <f t="shared" si="173"/>
        <v>0</v>
      </c>
      <c r="V538" s="3">
        <f>IF(テーブル501[[#This Row],[レート]]=0,0,$E$7)</f>
        <v>0</v>
      </c>
      <c r="W538" s="6">
        <f t="shared" si="166"/>
        <v>0</v>
      </c>
      <c r="X538" s="6">
        <f t="shared" si="167"/>
        <v>0</v>
      </c>
      <c r="Y538" s="81">
        <f>テーブル501[[#This Row],[レート]]*テーブル501[[#This Row],[取引単位]]</f>
        <v>0</v>
      </c>
      <c r="Z538" s="6">
        <f t="shared" si="168"/>
        <v>0</v>
      </c>
      <c r="AB538" s="5">
        <f t="shared" si="182"/>
        <v>0</v>
      </c>
      <c r="AC538" s="3">
        <f>IF(テーブル502[[#This Row],[レート]]=0,0,$F$7)</f>
        <v>0</v>
      </c>
      <c r="AD538" s="6">
        <f t="shared" si="174"/>
        <v>0</v>
      </c>
      <c r="AE538" s="6">
        <f t="shared" si="175"/>
        <v>0</v>
      </c>
      <c r="AF538" s="81">
        <f>テーブル502[[#This Row],[レート]]*テーブル502[[#This Row],[取引単位]]</f>
        <v>0</v>
      </c>
      <c r="AG538" s="6">
        <f t="shared" si="169"/>
        <v>0</v>
      </c>
      <c r="AI538" s="5">
        <f t="shared" si="183"/>
        <v>0</v>
      </c>
      <c r="AJ538" s="3">
        <f>IF(テーブル503[[#This Row],[レート]]=0,0,$G$7)</f>
        <v>0</v>
      </c>
      <c r="AK538" s="6">
        <f t="shared" si="176"/>
        <v>0</v>
      </c>
      <c r="AL538" s="6">
        <f t="shared" si="177"/>
        <v>0</v>
      </c>
      <c r="AM538" s="81">
        <f>テーブル503[[#This Row],[レート]]*テーブル503[[#This Row],[取引単位]]</f>
        <v>0</v>
      </c>
      <c r="AN538" s="6">
        <f t="shared" si="170"/>
        <v>0</v>
      </c>
      <c r="AP538" s="5">
        <f t="shared" si="184"/>
        <v>0</v>
      </c>
      <c r="AQ538" s="3">
        <f>IF(テーブル504[[#This Row],[レート]]=0,0,$H$7)</f>
        <v>0</v>
      </c>
      <c r="AR538" s="6">
        <f t="shared" si="178"/>
        <v>0</v>
      </c>
      <c r="AS538" s="6">
        <f t="shared" si="179"/>
        <v>0</v>
      </c>
      <c r="AT538" s="81">
        <f>テーブル504[[#This Row],[レート]]*テーブル504[[#This Row],[取引単位]]</f>
        <v>0</v>
      </c>
      <c r="AU538" s="6">
        <f t="shared" si="171"/>
        <v>0</v>
      </c>
      <c r="AW538" s="5">
        <f t="shared" si="185"/>
        <v>0</v>
      </c>
      <c r="AX538" s="3">
        <f>IF(テーブル505[[#This Row],[レート]]=0,0,$I$7)</f>
        <v>0</v>
      </c>
      <c r="AY538" s="6">
        <f t="shared" si="180"/>
        <v>0</v>
      </c>
      <c r="AZ538" s="6">
        <f t="shared" si="181"/>
        <v>0</v>
      </c>
      <c r="BA538" s="81">
        <f>テーブル505[[#This Row],[レート]]*テーブル505[[#This Row],[取引単位]]</f>
        <v>0</v>
      </c>
      <c r="BB538" s="6">
        <f t="shared" si="172"/>
        <v>0</v>
      </c>
    </row>
    <row r="539" spans="21:54" x14ac:dyDescent="0.3">
      <c r="U539" s="5">
        <f t="shared" si="173"/>
        <v>0</v>
      </c>
      <c r="V539" s="3">
        <f>IF(テーブル501[[#This Row],[レート]]=0,0,$E$7)</f>
        <v>0</v>
      </c>
      <c r="W539" s="6">
        <f t="shared" si="166"/>
        <v>0</v>
      </c>
      <c r="X539" s="6">
        <f t="shared" si="167"/>
        <v>0</v>
      </c>
      <c r="Y539" s="81">
        <f>テーブル501[[#This Row],[レート]]*テーブル501[[#This Row],[取引単位]]</f>
        <v>0</v>
      </c>
      <c r="Z539" s="6">
        <f t="shared" si="168"/>
        <v>0</v>
      </c>
      <c r="AB539" s="5">
        <f t="shared" si="182"/>
        <v>0</v>
      </c>
      <c r="AC539" s="3">
        <f>IF(テーブル502[[#This Row],[レート]]=0,0,$F$7)</f>
        <v>0</v>
      </c>
      <c r="AD539" s="6">
        <f t="shared" si="174"/>
        <v>0</v>
      </c>
      <c r="AE539" s="6">
        <f t="shared" si="175"/>
        <v>0</v>
      </c>
      <c r="AF539" s="81">
        <f>テーブル502[[#This Row],[レート]]*テーブル502[[#This Row],[取引単位]]</f>
        <v>0</v>
      </c>
      <c r="AG539" s="6">
        <f t="shared" si="169"/>
        <v>0</v>
      </c>
      <c r="AI539" s="5">
        <f t="shared" si="183"/>
        <v>0</v>
      </c>
      <c r="AJ539" s="3">
        <f>IF(テーブル503[[#This Row],[レート]]=0,0,$G$7)</f>
        <v>0</v>
      </c>
      <c r="AK539" s="6">
        <f t="shared" si="176"/>
        <v>0</v>
      </c>
      <c r="AL539" s="6">
        <f t="shared" si="177"/>
        <v>0</v>
      </c>
      <c r="AM539" s="81">
        <f>テーブル503[[#This Row],[レート]]*テーブル503[[#This Row],[取引単位]]</f>
        <v>0</v>
      </c>
      <c r="AN539" s="6">
        <f t="shared" si="170"/>
        <v>0</v>
      </c>
      <c r="AP539" s="5">
        <f t="shared" si="184"/>
        <v>0</v>
      </c>
      <c r="AQ539" s="3">
        <f>IF(テーブル504[[#This Row],[レート]]=0,0,$H$7)</f>
        <v>0</v>
      </c>
      <c r="AR539" s="6">
        <f t="shared" si="178"/>
        <v>0</v>
      </c>
      <c r="AS539" s="6">
        <f t="shared" si="179"/>
        <v>0</v>
      </c>
      <c r="AT539" s="81">
        <f>テーブル504[[#This Row],[レート]]*テーブル504[[#This Row],[取引単位]]</f>
        <v>0</v>
      </c>
      <c r="AU539" s="6">
        <f t="shared" si="171"/>
        <v>0</v>
      </c>
      <c r="AW539" s="5">
        <f t="shared" si="185"/>
        <v>0</v>
      </c>
      <c r="AX539" s="3">
        <f>IF(テーブル505[[#This Row],[レート]]=0,0,$I$7)</f>
        <v>0</v>
      </c>
      <c r="AY539" s="6">
        <f t="shared" si="180"/>
        <v>0</v>
      </c>
      <c r="AZ539" s="6">
        <f t="shared" si="181"/>
        <v>0</v>
      </c>
      <c r="BA539" s="81">
        <f>テーブル505[[#This Row],[レート]]*テーブル505[[#This Row],[取引単位]]</f>
        <v>0</v>
      </c>
      <c r="BB539" s="6">
        <f t="shared" si="172"/>
        <v>0</v>
      </c>
    </row>
    <row r="540" spans="21:54" x14ac:dyDescent="0.3">
      <c r="U540" s="5">
        <f t="shared" si="173"/>
        <v>0</v>
      </c>
      <c r="V540" s="3">
        <f>IF(テーブル501[[#This Row],[レート]]=0,0,$E$7)</f>
        <v>0</v>
      </c>
      <c r="W540" s="6">
        <f t="shared" si="166"/>
        <v>0</v>
      </c>
      <c r="X540" s="6">
        <f t="shared" si="167"/>
        <v>0</v>
      </c>
      <c r="Y540" s="81">
        <f>テーブル501[[#This Row],[レート]]*テーブル501[[#This Row],[取引単位]]</f>
        <v>0</v>
      </c>
      <c r="Z540" s="6">
        <f t="shared" si="168"/>
        <v>0</v>
      </c>
      <c r="AB540" s="5">
        <f t="shared" si="182"/>
        <v>0</v>
      </c>
      <c r="AC540" s="3">
        <f>IF(テーブル502[[#This Row],[レート]]=0,0,$F$7)</f>
        <v>0</v>
      </c>
      <c r="AD540" s="6">
        <f t="shared" si="174"/>
        <v>0</v>
      </c>
      <c r="AE540" s="6">
        <f t="shared" si="175"/>
        <v>0</v>
      </c>
      <c r="AF540" s="81">
        <f>テーブル502[[#This Row],[レート]]*テーブル502[[#This Row],[取引単位]]</f>
        <v>0</v>
      </c>
      <c r="AG540" s="6">
        <f t="shared" si="169"/>
        <v>0</v>
      </c>
      <c r="AI540" s="5">
        <f t="shared" si="183"/>
        <v>0</v>
      </c>
      <c r="AJ540" s="3">
        <f>IF(テーブル503[[#This Row],[レート]]=0,0,$G$7)</f>
        <v>0</v>
      </c>
      <c r="AK540" s="6">
        <f t="shared" si="176"/>
        <v>0</v>
      </c>
      <c r="AL540" s="6">
        <f t="shared" si="177"/>
        <v>0</v>
      </c>
      <c r="AM540" s="81">
        <f>テーブル503[[#This Row],[レート]]*テーブル503[[#This Row],[取引単位]]</f>
        <v>0</v>
      </c>
      <c r="AN540" s="6">
        <f t="shared" si="170"/>
        <v>0</v>
      </c>
      <c r="AP540" s="5">
        <f t="shared" si="184"/>
        <v>0</v>
      </c>
      <c r="AQ540" s="3">
        <f>IF(テーブル504[[#This Row],[レート]]=0,0,$H$7)</f>
        <v>0</v>
      </c>
      <c r="AR540" s="6">
        <f t="shared" si="178"/>
        <v>0</v>
      </c>
      <c r="AS540" s="6">
        <f t="shared" si="179"/>
        <v>0</v>
      </c>
      <c r="AT540" s="81">
        <f>テーブル504[[#This Row],[レート]]*テーブル504[[#This Row],[取引単位]]</f>
        <v>0</v>
      </c>
      <c r="AU540" s="6">
        <f t="shared" si="171"/>
        <v>0</v>
      </c>
      <c r="AW540" s="5">
        <f t="shared" si="185"/>
        <v>0</v>
      </c>
      <c r="AX540" s="3">
        <f>IF(テーブル505[[#This Row],[レート]]=0,0,$I$7)</f>
        <v>0</v>
      </c>
      <c r="AY540" s="6">
        <f t="shared" si="180"/>
        <v>0</v>
      </c>
      <c r="AZ540" s="6">
        <f t="shared" si="181"/>
        <v>0</v>
      </c>
      <c r="BA540" s="81">
        <f>テーブル505[[#This Row],[レート]]*テーブル505[[#This Row],[取引単位]]</f>
        <v>0</v>
      </c>
      <c r="BB540" s="6">
        <f t="shared" si="172"/>
        <v>0</v>
      </c>
    </row>
    <row r="541" spans="21:54" x14ac:dyDescent="0.3">
      <c r="U541" s="5">
        <f t="shared" si="173"/>
        <v>0</v>
      </c>
      <c r="V541" s="3">
        <f>IF(テーブル501[[#This Row],[レート]]=0,0,$E$7)</f>
        <v>0</v>
      </c>
      <c r="W541" s="6">
        <f t="shared" si="166"/>
        <v>0</v>
      </c>
      <c r="X541" s="6">
        <f t="shared" si="167"/>
        <v>0</v>
      </c>
      <c r="Y541" s="81">
        <f>テーブル501[[#This Row],[レート]]*テーブル501[[#This Row],[取引単位]]</f>
        <v>0</v>
      </c>
      <c r="Z541" s="6">
        <f t="shared" si="168"/>
        <v>0</v>
      </c>
      <c r="AB541" s="5">
        <f t="shared" si="182"/>
        <v>0</v>
      </c>
      <c r="AC541" s="3">
        <f>IF(テーブル502[[#This Row],[レート]]=0,0,$F$7)</f>
        <v>0</v>
      </c>
      <c r="AD541" s="6">
        <f t="shared" si="174"/>
        <v>0</v>
      </c>
      <c r="AE541" s="6">
        <f t="shared" si="175"/>
        <v>0</v>
      </c>
      <c r="AF541" s="81">
        <f>テーブル502[[#This Row],[レート]]*テーブル502[[#This Row],[取引単位]]</f>
        <v>0</v>
      </c>
      <c r="AG541" s="6">
        <f t="shared" si="169"/>
        <v>0</v>
      </c>
      <c r="AI541" s="5">
        <f t="shared" si="183"/>
        <v>0</v>
      </c>
      <c r="AJ541" s="3">
        <f>IF(テーブル503[[#This Row],[レート]]=0,0,$G$7)</f>
        <v>0</v>
      </c>
      <c r="AK541" s="6">
        <f t="shared" si="176"/>
        <v>0</v>
      </c>
      <c r="AL541" s="6">
        <f t="shared" si="177"/>
        <v>0</v>
      </c>
      <c r="AM541" s="81">
        <f>テーブル503[[#This Row],[レート]]*テーブル503[[#This Row],[取引単位]]</f>
        <v>0</v>
      </c>
      <c r="AN541" s="6">
        <f t="shared" si="170"/>
        <v>0</v>
      </c>
      <c r="AP541" s="5">
        <f t="shared" si="184"/>
        <v>0</v>
      </c>
      <c r="AQ541" s="3">
        <f>IF(テーブル504[[#This Row],[レート]]=0,0,$H$7)</f>
        <v>0</v>
      </c>
      <c r="AR541" s="6">
        <f t="shared" si="178"/>
        <v>0</v>
      </c>
      <c r="AS541" s="6">
        <f t="shared" si="179"/>
        <v>0</v>
      </c>
      <c r="AT541" s="81">
        <f>テーブル504[[#This Row],[レート]]*テーブル504[[#This Row],[取引単位]]</f>
        <v>0</v>
      </c>
      <c r="AU541" s="6">
        <f t="shared" si="171"/>
        <v>0</v>
      </c>
      <c r="AW541" s="5">
        <f t="shared" si="185"/>
        <v>0</v>
      </c>
      <c r="AX541" s="3">
        <f>IF(テーブル505[[#This Row],[レート]]=0,0,$I$7)</f>
        <v>0</v>
      </c>
      <c r="AY541" s="6">
        <f t="shared" si="180"/>
        <v>0</v>
      </c>
      <c r="AZ541" s="6">
        <f t="shared" si="181"/>
        <v>0</v>
      </c>
      <c r="BA541" s="81">
        <f>テーブル505[[#This Row],[レート]]*テーブル505[[#This Row],[取引単位]]</f>
        <v>0</v>
      </c>
      <c r="BB541" s="6">
        <f t="shared" si="172"/>
        <v>0</v>
      </c>
    </row>
    <row r="542" spans="21:54" x14ac:dyDescent="0.3">
      <c r="U542" s="5">
        <f t="shared" si="173"/>
        <v>0</v>
      </c>
      <c r="V542" s="3">
        <f>IF(テーブル501[[#This Row],[レート]]=0,0,$E$7)</f>
        <v>0</v>
      </c>
      <c r="W542" s="6">
        <f t="shared" si="166"/>
        <v>0</v>
      </c>
      <c r="X542" s="6">
        <f t="shared" si="167"/>
        <v>0</v>
      </c>
      <c r="Y542" s="81">
        <f>テーブル501[[#This Row],[レート]]*テーブル501[[#This Row],[取引単位]]</f>
        <v>0</v>
      </c>
      <c r="Z542" s="6">
        <f t="shared" si="168"/>
        <v>0</v>
      </c>
      <c r="AB542" s="5">
        <f t="shared" si="182"/>
        <v>0</v>
      </c>
      <c r="AC542" s="3">
        <f>IF(テーブル502[[#This Row],[レート]]=0,0,$F$7)</f>
        <v>0</v>
      </c>
      <c r="AD542" s="6">
        <f t="shared" si="174"/>
        <v>0</v>
      </c>
      <c r="AE542" s="6">
        <f t="shared" si="175"/>
        <v>0</v>
      </c>
      <c r="AF542" s="81">
        <f>テーブル502[[#This Row],[レート]]*テーブル502[[#This Row],[取引単位]]</f>
        <v>0</v>
      </c>
      <c r="AG542" s="6">
        <f t="shared" si="169"/>
        <v>0</v>
      </c>
      <c r="AI542" s="5">
        <f t="shared" si="183"/>
        <v>0</v>
      </c>
      <c r="AJ542" s="3">
        <f>IF(テーブル503[[#This Row],[レート]]=0,0,$G$7)</f>
        <v>0</v>
      </c>
      <c r="AK542" s="6">
        <f t="shared" si="176"/>
        <v>0</v>
      </c>
      <c r="AL542" s="6">
        <f t="shared" si="177"/>
        <v>0</v>
      </c>
      <c r="AM542" s="81">
        <f>テーブル503[[#This Row],[レート]]*テーブル503[[#This Row],[取引単位]]</f>
        <v>0</v>
      </c>
      <c r="AN542" s="6">
        <f t="shared" si="170"/>
        <v>0</v>
      </c>
      <c r="AP542" s="5">
        <f t="shared" si="184"/>
        <v>0</v>
      </c>
      <c r="AQ542" s="3">
        <f>IF(テーブル504[[#This Row],[レート]]=0,0,$H$7)</f>
        <v>0</v>
      </c>
      <c r="AR542" s="6">
        <f t="shared" si="178"/>
        <v>0</v>
      </c>
      <c r="AS542" s="6">
        <f t="shared" si="179"/>
        <v>0</v>
      </c>
      <c r="AT542" s="81">
        <f>テーブル504[[#This Row],[レート]]*テーブル504[[#This Row],[取引単位]]</f>
        <v>0</v>
      </c>
      <c r="AU542" s="6">
        <f t="shared" si="171"/>
        <v>0</v>
      </c>
      <c r="AW542" s="5">
        <f t="shared" si="185"/>
        <v>0</v>
      </c>
      <c r="AX542" s="3">
        <f>IF(テーブル505[[#This Row],[レート]]=0,0,$I$7)</f>
        <v>0</v>
      </c>
      <c r="AY542" s="6">
        <f t="shared" si="180"/>
        <v>0</v>
      </c>
      <c r="AZ542" s="6">
        <f t="shared" si="181"/>
        <v>0</v>
      </c>
      <c r="BA542" s="81">
        <f>テーブル505[[#This Row],[レート]]*テーブル505[[#This Row],[取引単位]]</f>
        <v>0</v>
      </c>
      <c r="BB542" s="6">
        <f t="shared" si="172"/>
        <v>0</v>
      </c>
    </row>
    <row r="543" spans="21:54" x14ac:dyDescent="0.3">
      <c r="U543" s="5">
        <f t="shared" si="173"/>
        <v>0</v>
      </c>
      <c r="V543" s="3">
        <f>IF(テーブル501[[#This Row],[レート]]=0,0,$E$7)</f>
        <v>0</v>
      </c>
      <c r="W543" s="6">
        <f t="shared" si="166"/>
        <v>0</v>
      </c>
      <c r="X543" s="6">
        <f t="shared" si="167"/>
        <v>0</v>
      </c>
      <c r="Y543" s="81">
        <f>テーブル501[[#This Row],[レート]]*テーブル501[[#This Row],[取引単位]]</f>
        <v>0</v>
      </c>
      <c r="Z543" s="6">
        <f t="shared" si="168"/>
        <v>0</v>
      </c>
      <c r="AB543" s="5">
        <f t="shared" si="182"/>
        <v>0</v>
      </c>
      <c r="AC543" s="3">
        <f>IF(テーブル502[[#This Row],[レート]]=0,0,$F$7)</f>
        <v>0</v>
      </c>
      <c r="AD543" s="6">
        <f t="shared" si="174"/>
        <v>0</v>
      </c>
      <c r="AE543" s="6">
        <f t="shared" si="175"/>
        <v>0</v>
      </c>
      <c r="AF543" s="81">
        <f>テーブル502[[#This Row],[レート]]*テーブル502[[#This Row],[取引単位]]</f>
        <v>0</v>
      </c>
      <c r="AG543" s="6">
        <f t="shared" si="169"/>
        <v>0</v>
      </c>
      <c r="AI543" s="5">
        <f t="shared" si="183"/>
        <v>0</v>
      </c>
      <c r="AJ543" s="3">
        <f>IF(テーブル503[[#This Row],[レート]]=0,0,$G$7)</f>
        <v>0</v>
      </c>
      <c r="AK543" s="6">
        <f t="shared" si="176"/>
        <v>0</v>
      </c>
      <c r="AL543" s="6">
        <f t="shared" si="177"/>
        <v>0</v>
      </c>
      <c r="AM543" s="81">
        <f>テーブル503[[#This Row],[レート]]*テーブル503[[#This Row],[取引単位]]</f>
        <v>0</v>
      </c>
      <c r="AN543" s="6">
        <f t="shared" si="170"/>
        <v>0</v>
      </c>
      <c r="AP543" s="5">
        <f t="shared" si="184"/>
        <v>0</v>
      </c>
      <c r="AQ543" s="3">
        <f>IF(テーブル504[[#This Row],[レート]]=0,0,$H$7)</f>
        <v>0</v>
      </c>
      <c r="AR543" s="6">
        <f t="shared" si="178"/>
        <v>0</v>
      </c>
      <c r="AS543" s="6">
        <f t="shared" si="179"/>
        <v>0</v>
      </c>
      <c r="AT543" s="81">
        <f>テーブル504[[#This Row],[レート]]*テーブル504[[#This Row],[取引単位]]</f>
        <v>0</v>
      </c>
      <c r="AU543" s="6">
        <f t="shared" si="171"/>
        <v>0</v>
      </c>
      <c r="AW543" s="5">
        <f t="shared" si="185"/>
        <v>0</v>
      </c>
      <c r="AX543" s="3">
        <f>IF(テーブル505[[#This Row],[レート]]=0,0,$I$7)</f>
        <v>0</v>
      </c>
      <c r="AY543" s="6">
        <f t="shared" si="180"/>
        <v>0</v>
      </c>
      <c r="AZ543" s="6">
        <f t="shared" si="181"/>
        <v>0</v>
      </c>
      <c r="BA543" s="81">
        <f>テーブル505[[#This Row],[レート]]*テーブル505[[#This Row],[取引単位]]</f>
        <v>0</v>
      </c>
      <c r="BB543" s="6">
        <f t="shared" si="172"/>
        <v>0</v>
      </c>
    </row>
    <row r="544" spans="21:54" x14ac:dyDescent="0.3">
      <c r="U544" s="5">
        <f t="shared" si="173"/>
        <v>0</v>
      </c>
      <c r="V544" s="3">
        <f>IF(テーブル501[[#This Row],[レート]]=0,0,$E$7)</f>
        <v>0</v>
      </c>
      <c r="W544" s="6">
        <f t="shared" si="166"/>
        <v>0</v>
      </c>
      <c r="X544" s="6">
        <f t="shared" si="167"/>
        <v>0</v>
      </c>
      <c r="Y544" s="81">
        <f>テーブル501[[#This Row],[レート]]*テーブル501[[#This Row],[取引単位]]</f>
        <v>0</v>
      </c>
      <c r="Z544" s="6">
        <f t="shared" si="168"/>
        <v>0</v>
      </c>
      <c r="AB544" s="5">
        <f t="shared" si="182"/>
        <v>0</v>
      </c>
      <c r="AC544" s="3">
        <f>IF(テーブル502[[#This Row],[レート]]=0,0,$F$7)</f>
        <v>0</v>
      </c>
      <c r="AD544" s="6">
        <f t="shared" si="174"/>
        <v>0</v>
      </c>
      <c r="AE544" s="6">
        <f t="shared" si="175"/>
        <v>0</v>
      </c>
      <c r="AF544" s="81">
        <f>テーブル502[[#This Row],[レート]]*テーブル502[[#This Row],[取引単位]]</f>
        <v>0</v>
      </c>
      <c r="AG544" s="6">
        <f t="shared" si="169"/>
        <v>0</v>
      </c>
      <c r="AI544" s="5">
        <f t="shared" si="183"/>
        <v>0</v>
      </c>
      <c r="AJ544" s="3">
        <f>IF(テーブル503[[#This Row],[レート]]=0,0,$G$7)</f>
        <v>0</v>
      </c>
      <c r="AK544" s="6">
        <f t="shared" si="176"/>
        <v>0</v>
      </c>
      <c r="AL544" s="6">
        <f t="shared" si="177"/>
        <v>0</v>
      </c>
      <c r="AM544" s="81">
        <f>テーブル503[[#This Row],[レート]]*テーブル503[[#This Row],[取引単位]]</f>
        <v>0</v>
      </c>
      <c r="AN544" s="6">
        <f t="shared" si="170"/>
        <v>0</v>
      </c>
      <c r="AP544" s="5">
        <f t="shared" si="184"/>
        <v>0</v>
      </c>
      <c r="AQ544" s="3">
        <f>IF(テーブル504[[#This Row],[レート]]=0,0,$H$7)</f>
        <v>0</v>
      </c>
      <c r="AR544" s="6">
        <f t="shared" si="178"/>
        <v>0</v>
      </c>
      <c r="AS544" s="6">
        <f t="shared" si="179"/>
        <v>0</v>
      </c>
      <c r="AT544" s="81">
        <f>テーブル504[[#This Row],[レート]]*テーブル504[[#This Row],[取引単位]]</f>
        <v>0</v>
      </c>
      <c r="AU544" s="6">
        <f t="shared" si="171"/>
        <v>0</v>
      </c>
      <c r="AW544" s="5">
        <f t="shared" si="185"/>
        <v>0</v>
      </c>
      <c r="AX544" s="3">
        <f>IF(テーブル505[[#This Row],[レート]]=0,0,$I$7)</f>
        <v>0</v>
      </c>
      <c r="AY544" s="6">
        <f t="shared" si="180"/>
        <v>0</v>
      </c>
      <c r="AZ544" s="6">
        <f t="shared" si="181"/>
        <v>0</v>
      </c>
      <c r="BA544" s="81">
        <f>テーブル505[[#This Row],[レート]]*テーブル505[[#This Row],[取引単位]]</f>
        <v>0</v>
      </c>
      <c r="BB544" s="6">
        <f t="shared" si="172"/>
        <v>0</v>
      </c>
    </row>
    <row r="545" spans="21:54" x14ac:dyDescent="0.3">
      <c r="U545" s="5">
        <f t="shared" si="173"/>
        <v>0</v>
      </c>
      <c r="V545" s="3">
        <f>IF(テーブル501[[#This Row],[レート]]=0,0,$E$7)</f>
        <v>0</v>
      </c>
      <c r="W545" s="6">
        <f t="shared" si="166"/>
        <v>0</v>
      </c>
      <c r="X545" s="6">
        <f t="shared" si="167"/>
        <v>0</v>
      </c>
      <c r="Y545" s="81">
        <f>テーブル501[[#This Row],[レート]]*テーブル501[[#This Row],[取引単位]]</f>
        <v>0</v>
      </c>
      <c r="Z545" s="6">
        <f t="shared" si="168"/>
        <v>0</v>
      </c>
      <c r="AB545" s="5">
        <f t="shared" si="182"/>
        <v>0</v>
      </c>
      <c r="AC545" s="3">
        <f>IF(テーブル502[[#This Row],[レート]]=0,0,$F$7)</f>
        <v>0</v>
      </c>
      <c r="AD545" s="6">
        <f t="shared" si="174"/>
        <v>0</v>
      </c>
      <c r="AE545" s="6">
        <f t="shared" si="175"/>
        <v>0</v>
      </c>
      <c r="AF545" s="81">
        <f>テーブル502[[#This Row],[レート]]*テーブル502[[#This Row],[取引単位]]</f>
        <v>0</v>
      </c>
      <c r="AG545" s="6">
        <f t="shared" si="169"/>
        <v>0</v>
      </c>
      <c r="AI545" s="5">
        <f t="shared" si="183"/>
        <v>0</v>
      </c>
      <c r="AJ545" s="3">
        <f>IF(テーブル503[[#This Row],[レート]]=0,0,$G$7)</f>
        <v>0</v>
      </c>
      <c r="AK545" s="6">
        <f t="shared" si="176"/>
        <v>0</v>
      </c>
      <c r="AL545" s="6">
        <f t="shared" si="177"/>
        <v>0</v>
      </c>
      <c r="AM545" s="81">
        <f>テーブル503[[#This Row],[レート]]*テーブル503[[#This Row],[取引単位]]</f>
        <v>0</v>
      </c>
      <c r="AN545" s="6">
        <f t="shared" si="170"/>
        <v>0</v>
      </c>
      <c r="AP545" s="5">
        <f t="shared" si="184"/>
        <v>0</v>
      </c>
      <c r="AQ545" s="3">
        <f>IF(テーブル504[[#This Row],[レート]]=0,0,$H$7)</f>
        <v>0</v>
      </c>
      <c r="AR545" s="6">
        <f t="shared" si="178"/>
        <v>0</v>
      </c>
      <c r="AS545" s="6">
        <f t="shared" si="179"/>
        <v>0</v>
      </c>
      <c r="AT545" s="81">
        <f>テーブル504[[#This Row],[レート]]*テーブル504[[#This Row],[取引単位]]</f>
        <v>0</v>
      </c>
      <c r="AU545" s="6">
        <f t="shared" si="171"/>
        <v>0</v>
      </c>
      <c r="AW545" s="5">
        <f t="shared" si="185"/>
        <v>0</v>
      </c>
      <c r="AX545" s="3">
        <f>IF(テーブル505[[#This Row],[レート]]=0,0,$I$7)</f>
        <v>0</v>
      </c>
      <c r="AY545" s="6">
        <f t="shared" si="180"/>
        <v>0</v>
      </c>
      <c r="AZ545" s="6">
        <f t="shared" si="181"/>
        <v>0</v>
      </c>
      <c r="BA545" s="81">
        <f>テーブル505[[#This Row],[レート]]*テーブル505[[#This Row],[取引単位]]</f>
        <v>0</v>
      </c>
      <c r="BB545" s="6">
        <f t="shared" si="172"/>
        <v>0</v>
      </c>
    </row>
    <row r="546" spans="21:54" x14ac:dyDescent="0.3">
      <c r="U546" s="5">
        <f t="shared" si="173"/>
        <v>0</v>
      </c>
      <c r="V546" s="3">
        <f>IF(テーブル501[[#This Row],[レート]]=0,0,$E$7)</f>
        <v>0</v>
      </c>
      <c r="W546" s="6">
        <f t="shared" si="166"/>
        <v>0</v>
      </c>
      <c r="X546" s="6">
        <f t="shared" si="167"/>
        <v>0</v>
      </c>
      <c r="Y546" s="81">
        <f>テーブル501[[#This Row],[レート]]*テーブル501[[#This Row],[取引単位]]</f>
        <v>0</v>
      </c>
      <c r="Z546" s="6">
        <f t="shared" si="168"/>
        <v>0</v>
      </c>
      <c r="AB546" s="5">
        <f t="shared" si="182"/>
        <v>0</v>
      </c>
      <c r="AC546" s="3">
        <f>IF(テーブル502[[#This Row],[レート]]=0,0,$F$7)</f>
        <v>0</v>
      </c>
      <c r="AD546" s="6">
        <f t="shared" si="174"/>
        <v>0</v>
      </c>
      <c r="AE546" s="6">
        <f t="shared" si="175"/>
        <v>0</v>
      </c>
      <c r="AF546" s="81">
        <f>テーブル502[[#This Row],[レート]]*テーブル502[[#This Row],[取引単位]]</f>
        <v>0</v>
      </c>
      <c r="AG546" s="6">
        <f t="shared" si="169"/>
        <v>0</v>
      </c>
      <c r="AI546" s="5">
        <f t="shared" si="183"/>
        <v>0</v>
      </c>
      <c r="AJ546" s="3">
        <f>IF(テーブル503[[#This Row],[レート]]=0,0,$G$7)</f>
        <v>0</v>
      </c>
      <c r="AK546" s="6">
        <f t="shared" si="176"/>
        <v>0</v>
      </c>
      <c r="AL546" s="6">
        <f t="shared" si="177"/>
        <v>0</v>
      </c>
      <c r="AM546" s="81">
        <f>テーブル503[[#This Row],[レート]]*テーブル503[[#This Row],[取引単位]]</f>
        <v>0</v>
      </c>
      <c r="AN546" s="6">
        <f t="shared" si="170"/>
        <v>0</v>
      </c>
      <c r="AP546" s="5">
        <f t="shared" si="184"/>
        <v>0</v>
      </c>
      <c r="AQ546" s="3">
        <f>IF(テーブル504[[#This Row],[レート]]=0,0,$H$7)</f>
        <v>0</v>
      </c>
      <c r="AR546" s="6">
        <f t="shared" si="178"/>
        <v>0</v>
      </c>
      <c r="AS546" s="6">
        <f t="shared" si="179"/>
        <v>0</v>
      </c>
      <c r="AT546" s="81">
        <f>テーブル504[[#This Row],[レート]]*テーブル504[[#This Row],[取引単位]]</f>
        <v>0</v>
      </c>
      <c r="AU546" s="6">
        <f t="shared" si="171"/>
        <v>0</v>
      </c>
      <c r="AW546" s="5">
        <f t="shared" si="185"/>
        <v>0</v>
      </c>
      <c r="AX546" s="3">
        <f>IF(テーブル505[[#This Row],[レート]]=0,0,$I$7)</f>
        <v>0</v>
      </c>
      <c r="AY546" s="6">
        <f t="shared" si="180"/>
        <v>0</v>
      </c>
      <c r="AZ546" s="6">
        <f t="shared" si="181"/>
        <v>0</v>
      </c>
      <c r="BA546" s="81">
        <f>テーブル505[[#This Row],[レート]]*テーブル505[[#This Row],[取引単位]]</f>
        <v>0</v>
      </c>
      <c r="BB546" s="6">
        <f t="shared" si="172"/>
        <v>0</v>
      </c>
    </row>
    <row r="547" spans="21:54" x14ac:dyDescent="0.3">
      <c r="U547" s="5">
        <f t="shared" si="173"/>
        <v>0</v>
      </c>
      <c r="V547" s="3">
        <f>IF(テーブル501[[#This Row],[レート]]=0,0,$E$7)</f>
        <v>0</v>
      </c>
      <c r="W547" s="6">
        <f t="shared" si="166"/>
        <v>0</v>
      </c>
      <c r="X547" s="6">
        <f t="shared" si="167"/>
        <v>0</v>
      </c>
      <c r="Y547" s="81">
        <f>テーブル501[[#This Row],[レート]]*テーブル501[[#This Row],[取引単位]]</f>
        <v>0</v>
      </c>
      <c r="Z547" s="6">
        <f t="shared" si="168"/>
        <v>0</v>
      </c>
      <c r="AB547" s="5">
        <f t="shared" si="182"/>
        <v>0</v>
      </c>
      <c r="AC547" s="3">
        <f>IF(テーブル502[[#This Row],[レート]]=0,0,$F$7)</f>
        <v>0</v>
      </c>
      <c r="AD547" s="6">
        <f t="shared" si="174"/>
        <v>0</v>
      </c>
      <c r="AE547" s="6">
        <f t="shared" si="175"/>
        <v>0</v>
      </c>
      <c r="AF547" s="81">
        <f>テーブル502[[#This Row],[レート]]*テーブル502[[#This Row],[取引単位]]</f>
        <v>0</v>
      </c>
      <c r="AG547" s="6">
        <f t="shared" si="169"/>
        <v>0</v>
      </c>
      <c r="AI547" s="5">
        <f t="shared" si="183"/>
        <v>0</v>
      </c>
      <c r="AJ547" s="3">
        <f>IF(テーブル503[[#This Row],[レート]]=0,0,$G$7)</f>
        <v>0</v>
      </c>
      <c r="AK547" s="6">
        <f t="shared" si="176"/>
        <v>0</v>
      </c>
      <c r="AL547" s="6">
        <f t="shared" si="177"/>
        <v>0</v>
      </c>
      <c r="AM547" s="81">
        <f>テーブル503[[#This Row],[レート]]*テーブル503[[#This Row],[取引単位]]</f>
        <v>0</v>
      </c>
      <c r="AN547" s="6">
        <f t="shared" si="170"/>
        <v>0</v>
      </c>
      <c r="AP547" s="5">
        <f t="shared" si="184"/>
        <v>0</v>
      </c>
      <c r="AQ547" s="3">
        <f>IF(テーブル504[[#This Row],[レート]]=0,0,$H$7)</f>
        <v>0</v>
      </c>
      <c r="AR547" s="6">
        <f t="shared" si="178"/>
        <v>0</v>
      </c>
      <c r="AS547" s="6">
        <f t="shared" si="179"/>
        <v>0</v>
      </c>
      <c r="AT547" s="81">
        <f>テーブル504[[#This Row],[レート]]*テーブル504[[#This Row],[取引単位]]</f>
        <v>0</v>
      </c>
      <c r="AU547" s="6">
        <f t="shared" si="171"/>
        <v>0</v>
      </c>
      <c r="AW547" s="5">
        <f t="shared" si="185"/>
        <v>0</v>
      </c>
      <c r="AX547" s="3">
        <f>IF(テーブル505[[#This Row],[レート]]=0,0,$I$7)</f>
        <v>0</v>
      </c>
      <c r="AY547" s="6">
        <f t="shared" si="180"/>
        <v>0</v>
      </c>
      <c r="AZ547" s="6">
        <f t="shared" si="181"/>
        <v>0</v>
      </c>
      <c r="BA547" s="81">
        <f>テーブル505[[#This Row],[レート]]*テーブル505[[#This Row],[取引単位]]</f>
        <v>0</v>
      </c>
      <c r="BB547" s="6">
        <f t="shared" si="172"/>
        <v>0</v>
      </c>
    </row>
    <row r="548" spans="21:54" x14ac:dyDescent="0.3">
      <c r="U548" s="5">
        <f t="shared" si="173"/>
        <v>0</v>
      </c>
      <c r="V548" s="3">
        <f>IF(テーブル501[[#This Row],[レート]]=0,0,$E$7)</f>
        <v>0</v>
      </c>
      <c r="W548" s="6">
        <f t="shared" si="166"/>
        <v>0</v>
      </c>
      <c r="X548" s="6">
        <f t="shared" si="167"/>
        <v>0</v>
      </c>
      <c r="Y548" s="81">
        <f>テーブル501[[#This Row],[レート]]*テーブル501[[#This Row],[取引単位]]</f>
        <v>0</v>
      </c>
      <c r="Z548" s="6">
        <f t="shared" si="168"/>
        <v>0</v>
      </c>
      <c r="AB548" s="5">
        <f t="shared" si="182"/>
        <v>0</v>
      </c>
      <c r="AC548" s="3">
        <f>IF(テーブル502[[#This Row],[レート]]=0,0,$F$7)</f>
        <v>0</v>
      </c>
      <c r="AD548" s="6">
        <f t="shared" si="174"/>
        <v>0</v>
      </c>
      <c r="AE548" s="6">
        <f t="shared" si="175"/>
        <v>0</v>
      </c>
      <c r="AF548" s="81">
        <f>テーブル502[[#This Row],[レート]]*テーブル502[[#This Row],[取引単位]]</f>
        <v>0</v>
      </c>
      <c r="AG548" s="6">
        <f t="shared" si="169"/>
        <v>0</v>
      </c>
      <c r="AI548" s="5">
        <f t="shared" si="183"/>
        <v>0</v>
      </c>
      <c r="AJ548" s="3">
        <f>IF(テーブル503[[#This Row],[レート]]=0,0,$G$7)</f>
        <v>0</v>
      </c>
      <c r="AK548" s="6">
        <f t="shared" si="176"/>
        <v>0</v>
      </c>
      <c r="AL548" s="6">
        <f t="shared" si="177"/>
        <v>0</v>
      </c>
      <c r="AM548" s="81">
        <f>テーブル503[[#This Row],[レート]]*テーブル503[[#This Row],[取引単位]]</f>
        <v>0</v>
      </c>
      <c r="AN548" s="6">
        <f t="shared" si="170"/>
        <v>0</v>
      </c>
      <c r="AP548" s="5">
        <f t="shared" si="184"/>
        <v>0</v>
      </c>
      <c r="AQ548" s="3">
        <f>IF(テーブル504[[#This Row],[レート]]=0,0,$H$7)</f>
        <v>0</v>
      </c>
      <c r="AR548" s="6">
        <f t="shared" si="178"/>
        <v>0</v>
      </c>
      <c r="AS548" s="6">
        <f t="shared" si="179"/>
        <v>0</v>
      </c>
      <c r="AT548" s="81">
        <f>テーブル504[[#This Row],[レート]]*テーブル504[[#This Row],[取引単位]]</f>
        <v>0</v>
      </c>
      <c r="AU548" s="6">
        <f t="shared" si="171"/>
        <v>0</v>
      </c>
      <c r="AW548" s="5">
        <f t="shared" si="185"/>
        <v>0</v>
      </c>
      <c r="AX548" s="3">
        <f>IF(テーブル505[[#This Row],[レート]]=0,0,$I$7)</f>
        <v>0</v>
      </c>
      <c r="AY548" s="6">
        <f t="shared" si="180"/>
        <v>0</v>
      </c>
      <c r="AZ548" s="6">
        <f t="shared" si="181"/>
        <v>0</v>
      </c>
      <c r="BA548" s="81">
        <f>テーブル505[[#This Row],[レート]]*テーブル505[[#This Row],[取引単位]]</f>
        <v>0</v>
      </c>
      <c r="BB548" s="6">
        <f t="shared" si="172"/>
        <v>0</v>
      </c>
    </row>
    <row r="549" spans="21:54" x14ac:dyDescent="0.3">
      <c r="U549" s="5">
        <f t="shared" si="173"/>
        <v>0</v>
      </c>
      <c r="V549" s="3">
        <f>IF(テーブル501[[#This Row],[レート]]=0,0,$E$7)</f>
        <v>0</v>
      </c>
      <c r="W549" s="6">
        <f t="shared" si="166"/>
        <v>0</v>
      </c>
      <c r="X549" s="6">
        <f t="shared" si="167"/>
        <v>0</v>
      </c>
      <c r="Y549" s="81">
        <f>テーブル501[[#This Row],[レート]]*テーブル501[[#This Row],[取引単位]]</f>
        <v>0</v>
      </c>
      <c r="Z549" s="6">
        <f t="shared" si="168"/>
        <v>0</v>
      </c>
      <c r="AB549" s="5">
        <f t="shared" si="182"/>
        <v>0</v>
      </c>
      <c r="AC549" s="3">
        <f>IF(テーブル502[[#This Row],[レート]]=0,0,$F$7)</f>
        <v>0</v>
      </c>
      <c r="AD549" s="6">
        <f t="shared" si="174"/>
        <v>0</v>
      </c>
      <c r="AE549" s="6">
        <f t="shared" si="175"/>
        <v>0</v>
      </c>
      <c r="AF549" s="81">
        <f>テーブル502[[#This Row],[レート]]*テーブル502[[#This Row],[取引単位]]</f>
        <v>0</v>
      </c>
      <c r="AG549" s="6">
        <f t="shared" si="169"/>
        <v>0</v>
      </c>
      <c r="AI549" s="5">
        <f t="shared" si="183"/>
        <v>0</v>
      </c>
      <c r="AJ549" s="3">
        <f>IF(テーブル503[[#This Row],[レート]]=0,0,$G$7)</f>
        <v>0</v>
      </c>
      <c r="AK549" s="6">
        <f t="shared" si="176"/>
        <v>0</v>
      </c>
      <c r="AL549" s="6">
        <f t="shared" si="177"/>
        <v>0</v>
      </c>
      <c r="AM549" s="81">
        <f>テーブル503[[#This Row],[レート]]*テーブル503[[#This Row],[取引単位]]</f>
        <v>0</v>
      </c>
      <c r="AN549" s="6">
        <f t="shared" si="170"/>
        <v>0</v>
      </c>
      <c r="AP549" s="5">
        <f t="shared" si="184"/>
        <v>0</v>
      </c>
      <c r="AQ549" s="3">
        <f>IF(テーブル504[[#This Row],[レート]]=0,0,$H$7)</f>
        <v>0</v>
      </c>
      <c r="AR549" s="6">
        <f t="shared" si="178"/>
        <v>0</v>
      </c>
      <c r="AS549" s="6">
        <f t="shared" si="179"/>
        <v>0</v>
      </c>
      <c r="AT549" s="81">
        <f>テーブル504[[#This Row],[レート]]*テーブル504[[#This Row],[取引単位]]</f>
        <v>0</v>
      </c>
      <c r="AU549" s="6">
        <f t="shared" si="171"/>
        <v>0</v>
      </c>
      <c r="AW549" s="5">
        <f t="shared" si="185"/>
        <v>0</v>
      </c>
      <c r="AX549" s="3">
        <f>IF(テーブル505[[#This Row],[レート]]=0,0,$I$7)</f>
        <v>0</v>
      </c>
      <c r="AY549" s="6">
        <f t="shared" si="180"/>
        <v>0</v>
      </c>
      <c r="AZ549" s="6">
        <f t="shared" si="181"/>
        <v>0</v>
      </c>
      <c r="BA549" s="81">
        <f>テーブル505[[#This Row],[レート]]*テーブル505[[#This Row],[取引単位]]</f>
        <v>0</v>
      </c>
      <c r="BB549" s="6">
        <f t="shared" si="172"/>
        <v>0</v>
      </c>
    </row>
    <row r="550" spans="21:54" x14ac:dyDescent="0.3">
      <c r="U550" s="5">
        <f t="shared" si="173"/>
        <v>0</v>
      </c>
      <c r="V550" s="3">
        <f>IF(テーブル501[[#This Row],[レート]]=0,0,$E$7)</f>
        <v>0</v>
      </c>
      <c r="W550" s="6">
        <f t="shared" si="166"/>
        <v>0</v>
      </c>
      <c r="X550" s="6">
        <f t="shared" si="167"/>
        <v>0</v>
      </c>
      <c r="Y550" s="81">
        <f>テーブル501[[#This Row],[レート]]*テーブル501[[#This Row],[取引単位]]</f>
        <v>0</v>
      </c>
      <c r="Z550" s="6">
        <f t="shared" si="168"/>
        <v>0</v>
      </c>
      <c r="AB550" s="5">
        <f t="shared" si="182"/>
        <v>0</v>
      </c>
      <c r="AC550" s="3">
        <f>IF(テーブル502[[#This Row],[レート]]=0,0,$F$7)</f>
        <v>0</v>
      </c>
      <c r="AD550" s="6">
        <f t="shared" si="174"/>
        <v>0</v>
      </c>
      <c r="AE550" s="6">
        <f t="shared" si="175"/>
        <v>0</v>
      </c>
      <c r="AF550" s="81">
        <f>テーブル502[[#This Row],[レート]]*テーブル502[[#This Row],[取引単位]]</f>
        <v>0</v>
      </c>
      <c r="AG550" s="6">
        <f t="shared" si="169"/>
        <v>0</v>
      </c>
      <c r="AI550" s="5">
        <f t="shared" si="183"/>
        <v>0</v>
      </c>
      <c r="AJ550" s="3">
        <f>IF(テーブル503[[#This Row],[レート]]=0,0,$G$7)</f>
        <v>0</v>
      </c>
      <c r="AK550" s="6">
        <f t="shared" si="176"/>
        <v>0</v>
      </c>
      <c r="AL550" s="6">
        <f t="shared" si="177"/>
        <v>0</v>
      </c>
      <c r="AM550" s="81">
        <f>テーブル503[[#This Row],[レート]]*テーブル503[[#This Row],[取引単位]]</f>
        <v>0</v>
      </c>
      <c r="AN550" s="6">
        <f t="shared" si="170"/>
        <v>0</v>
      </c>
      <c r="AP550" s="5">
        <f t="shared" si="184"/>
        <v>0</v>
      </c>
      <c r="AQ550" s="3">
        <f>IF(テーブル504[[#This Row],[レート]]=0,0,$H$7)</f>
        <v>0</v>
      </c>
      <c r="AR550" s="6">
        <f t="shared" si="178"/>
        <v>0</v>
      </c>
      <c r="AS550" s="6">
        <f t="shared" si="179"/>
        <v>0</v>
      </c>
      <c r="AT550" s="81">
        <f>テーブル504[[#This Row],[レート]]*テーブル504[[#This Row],[取引単位]]</f>
        <v>0</v>
      </c>
      <c r="AU550" s="6">
        <f t="shared" si="171"/>
        <v>0</v>
      </c>
      <c r="AW550" s="5">
        <f t="shared" si="185"/>
        <v>0</v>
      </c>
      <c r="AX550" s="3">
        <f>IF(テーブル505[[#This Row],[レート]]=0,0,$I$7)</f>
        <v>0</v>
      </c>
      <c r="AY550" s="6">
        <f t="shared" si="180"/>
        <v>0</v>
      </c>
      <c r="AZ550" s="6">
        <f t="shared" si="181"/>
        <v>0</v>
      </c>
      <c r="BA550" s="81">
        <f>テーブル505[[#This Row],[レート]]*テーブル505[[#This Row],[取引単位]]</f>
        <v>0</v>
      </c>
      <c r="BB550" s="6">
        <f t="shared" si="172"/>
        <v>0</v>
      </c>
    </row>
    <row r="551" spans="21:54" x14ac:dyDescent="0.3">
      <c r="U551" s="5">
        <f t="shared" si="173"/>
        <v>0</v>
      </c>
      <c r="V551" s="3">
        <f>IF(テーブル501[[#This Row],[レート]]=0,0,$E$7)</f>
        <v>0</v>
      </c>
      <c r="W551" s="6">
        <f t="shared" si="166"/>
        <v>0</v>
      </c>
      <c r="X551" s="6">
        <f t="shared" si="167"/>
        <v>0</v>
      </c>
      <c r="Y551" s="81">
        <f>テーブル501[[#This Row],[レート]]*テーブル501[[#This Row],[取引単位]]</f>
        <v>0</v>
      </c>
      <c r="Z551" s="6">
        <f t="shared" si="168"/>
        <v>0</v>
      </c>
      <c r="AB551" s="5">
        <f t="shared" si="182"/>
        <v>0</v>
      </c>
      <c r="AC551" s="3">
        <f>IF(テーブル502[[#This Row],[レート]]=0,0,$F$7)</f>
        <v>0</v>
      </c>
      <c r="AD551" s="6">
        <f t="shared" si="174"/>
        <v>0</v>
      </c>
      <c r="AE551" s="6">
        <f t="shared" si="175"/>
        <v>0</v>
      </c>
      <c r="AF551" s="81">
        <f>テーブル502[[#This Row],[レート]]*テーブル502[[#This Row],[取引単位]]</f>
        <v>0</v>
      </c>
      <c r="AG551" s="6">
        <f t="shared" si="169"/>
        <v>0</v>
      </c>
      <c r="AI551" s="5">
        <f t="shared" si="183"/>
        <v>0</v>
      </c>
      <c r="AJ551" s="3">
        <f>IF(テーブル503[[#This Row],[レート]]=0,0,$G$7)</f>
        <v>0</v>
      </c>
      <c r="AK551" s="6">
        <f t="shared" si="176"/>
        <v>0</v>
      </c>
      <c r="AL551" s="6">
        <f t="shared" si="177"/>
        <v>0</v>
      </c>
      <c r="AM551" s="81">
        <f>テーブル503[[#This Row],[レート]]*テーブル503[[#This Row],[取引単位]]</f>
        <v>0</v>
      </c>
      <c r="AN551" s="6">
        <f t="shared" si="170"/>
        <v>0</v>
      </c>
      <c r="AP551" s="5">
        <f t="shared" si="184"/>
        <v>0</v>
      </c>
      <c r="AQ551" s="3">
        <f>IF(テーブル504[[#This Row],[レート]]=0,0,$H$7)</f>
        <v>0</v>
      </c>
      <c r="AR551" s="6">
        <f t="shared" si="178"/>
        <v>0</v>
      </c>
      <c r="AS551" s="6">
        <f t="shared" si="179"/>
        <v>0</v>
      </c>
      <c r="AT551" s="81">
        <f>テーブル504[[#This Row],[レート]]*テーブル504[[#This Row],[取引単位]]</f>
        <v>0</v>
      </c>
      <c r="AU551" s="6">
        <f t="shared" si="171"/>
        <v>0</v>
      </c>
      <c r="AW551" s="5">
        <f t="shared" si="185"/>
        <v>0</v>
      </c>
      <c r="AX551" s="3">
        <f>IF(テーブル505[[#This Row],[レート]]=0,0,$I$7)</f>
        <v>0</v>
      </c>
      <c r="AY551" s="6">
        <f t="shared" si="180"/>
        <v>0</v>
      </c>
      <c r="AZ551" s="6">
        <f t="shared" si="181"/>
        <v>0</v>
      </c>
      <c r="BA551" s="81">
        <f>テーブル505[[#This Row],[レート]]*テーブル505[[#This Row],[取引単位]]</f>
        <v>0</v>
      </c>
      <c r="BB551" s="6">
        <f t="shared" si="172"/>
        <v>0</v>
      </c>
    </row>
    <row r="552" spans="21:54" x14ac:dyDescent="0.3">
      <c r="U552" s="5">
        <f t="shared" si="173"/>
        <v>0</v>
      </c>
      <c r="V552" s="3">
        <f>IF(テーブル501[[#This Row],[レート]]=0,0,$E$7)</f>
        <v>0</v>
      </c>
      <c r="W552" s="6">
        <f t="shared" si="166"/>
        <v>0</v>
      </c>
      <c r="X552" s="6">
        <f t="shared" si="167"/>
        <v>0</v>
      </c>
      <c r="Y552" s="81">
        <f>テーブル501[[#This Row],[レート]]*テーブル501[[#This Row],[取引単位]]</f>
        <v>0</v>
      </c>
      <c r="Z552" s="6">
        <f t="shared" si="168"/>
        <v>0</v>
      </c>
      <c r="AB552" s="5">
        <f t="shared" si="182"/>
        <v>0</v>
      </c>
      <c r="AC552" s="3">
        <f>IF(テーブル502[[#This Row],[レート]]=0,0,$F$7)</f>
        <v>0</v>
      </c>
      <c r="AD552" s="6">
        <f t="shared" si="174"/>
        <v>0</v>
      </c>
      <c r="AE552" s="6">
        <f t="shared" si="175"/>
        <v>0</v>
      </c>
      <c r="AF552" s="81">
        <f>テーブル502[[#This Row],[レート]]*テーブル502[[#This Row],[取引単位]]</f>
        <v>0</v>
      </c>
      <c r="AG552" s="6">
        <f t="shared" si="169"/>
        <v>0</v>
      </c>
      <c r="AI552" s="5">
        <f t="shared" si="183"/>
        <v>0</v>
      </c>
      <c r="AJ552" s="3">
        <f>IF(テーブル503[[#This Row],[レート]]=0,0,$G$7)</f>
        <v>0</v>
      </c>
      <c r="AK552" s="6">
        <f t="shared" si="176"/>
        <v>0</v>
      </c>
      <c r="AL552" s="6">
        <f t="shared" si="177"/>
        <v>0</v>
      </c>
      <c r="AM552" s="81">
        <f>テーブル503[[#This Row],[レート]]*テーブル503[[#This Row],[取引単位]]</f>
        <v>0</v>
      </c>
      <c r="AN552" s="6">
        <f t="shared" si="170"/>
        <v>0</v>
      </c>
      <c r="AP552" s="5">
        <f t="shared" si="184"/>
        <v>0</v>
      </c>
      <c r="AQ552" s="3">
        <f>IF(テーブル504[[#This Row],[レート]]=0,0,$H$7)</f>
        <v>0</v>
      </c>
      <c r="AR552" s="6">
        <f t="shared" si="178"/>
        <v>0</v>
      </c>
      <c r="AS552" s="6">
        <f t="shared" si="179"/>
        <v>0</v>
      </c>
      <c r="AT552" s="81">
        <f>テーブル504[[#This Row],[レート]]*テーブル504[[#This Row],[取引単位]]</f>
        <v>0</v>
      </c>
      <c r="AU552" s="6">
        <f t="shared" si="171"/>
        <v>0</v>
      </c>
      <c r="AW552" s="5">
        <f t="shared" si="185"/>
        <v>0</v>
      </c>
      <c r="AX552" s="3">
        <f>IF(テーブル505[[#This Row],[レート]]=0,0,$I$7)</f>
        <v>0</v>
      </c>
      <c r="AY552" s="6">
        <f t="shared" si="180"/>
        <v>0</v>
      </c>
      <c r="AZ552" s="6">
        <f t="shared" si="181"/>
        <v>0</v>
      </c>
      <c r="BA552" s="81">
        <f>テーブル505[[#This Row],[レート]]*テーブル505[[#This Row],[取引単位]]</f>
        <v>0</v>
      </c>
      <c r="BB552" s="6">
        <f t="shared" si="172"/>
        <v>0</v>
      </c>
    </row>
    <row r="553" spans="21:54" x14ac:dyDescent="0.3">
      <c r="U553" s="5">
        <f t="shared" si="173"/>
        <v>0</v>
      </c>
      <c r="V553" s="3">
        <f>IF(テーブル501[[#This Row],[レート]]=0,0,$E$7)</f>
        <v>0</v>
      </c>
      <c r="W553" s="6">
        <f t="shared" si="166"/>
        <v>0</v>
      </c>
      <c r="X553" s="6">
        <f t="shared" si="167"/>
        <v>0</v>
      </c>
      <c r="Y553" s="81">
        <f>テーブル501[[#This Row],[レート]]*テーブル501[[#This Row],[取引単位]]</f>
        <v>0</v>
      </c>
      <c r="Z553" s="6">
        <f t="shared" si="168"/>
        <v>0</v>
      </c>
      <c r="AB553" s="5">
        <f t="shared" si="182"/>
        <v>0</v>
      </c>
      <c r="AC553" s="3">
        <f>IF(テーブル502[[#This Row],[レート]]=0,0,$F$7)</f>
        <v>0</v>
      </c>
      <c r="AD553" s="6">
        <f t="shared" si="174"/>
        <v>0</v>
      </c>
      <c r="AE553" s="6">
        <f t="shared" si="175"/>
        <v>0</v>
      </c>
      <c r="AF553" s="81">
        <f>テーブル502[[#This Row],[レート]]*テーブル502[[#This Row],[取引単位]]</f>
        <v>0</v>
      </c>
      <c r="AG553" s="6">
        <f t="shared" si="169"/>
        <v>0</v>
      </c>
      <c r="AI553" s="5">
        <f t="shared" si="183"/>
        <v>0</v>
      </c>
      <c r="AJ553" s="3">
        <f>IF(テーブル503[[#This Row],[レート]]=0,0,$G$7)</f>
        <v>0</v>
      </c>
      <c r="AK553" s="6">
        <f t="shared" si="176"/>
        <v>0</v>
      </c>
      <c r="AL553" s="6">
        <f t="shared" si="177"/>
        <v>0</v>
      </c>
      <c r="AM553" s="81">
        <f>テーブル503[[#This Row],[レート]]*テーブル503[[#This Row],[取引単位]]</f>
        <v>0</v>
      </c>
      <c r="AN553" s="6">
        <f t="shared" si="170"/>
        <v>0</v>
      </c>
      <c r="AP553" s="5">
        <f t="shared" si="184"/>
        <v>0</v>
      </c>
      <c r="AQ553" s="3">
        <f>IF(テーブル504[[#This Row],[レート]]=0,0,$H$7)</f>
        <v>0</v>
      </c>
      <c r="AR553" s="6">
        <f t="shared" si="178"/>
        <v>0</v>
      </c>
      <c r="AS553" s="6">
        <f t="shared" si="179"/>
        <v>0</v>
      </c>
      <c r="AT553" s="81">
        <f>テーブル504[[#This Row],[レート]]*テーブル504[[#This Row],[取引単位]]</f>
        <v>0</v>
      </c>
      <c r="AU553" s="6">
        <f t="shared" si="171"/>
        <v>0</v>
      </c>
      <c r="AW553" s="5">
        <f t="shared" si="185"/>
        <v>0</v>
      </c>
      <c r="AX553" s="3">
        <f>IF(テーブル505[[#This Row],[レート]]=0,0,$I$7)</f>
        <v>0</v>
      </c>
      <c r="AY553" s="6">
        <f t="shared" si="180"/>
        <v>0</v>
      </c>
      <c r="AZ553" s="6">
        <f t="shared" si="181"/>
        <v>0</v>
      </c>
      <c r="BA553" s="81">
        <f>テーブル505[[#This Row],[レート]]*テーブル505[[#This Row],[取引単位]]</f>
        <v>0</v>
      </c>
      <c r="BB553" s="6">
        <f t="shared" si="172"/>
        <v>0</v>
      </c>
    </row>
    <row r="554" spans="21:54" x14ac:dyDescent="0.3">
      <c r="U554" s="5">
        <f t="shared" si="173"/>
        <v>0</v>
      </c>
      <c r="V554" s="3">
        <f>IF(テーブル501[[#This Row],[レート]]=0,0,$E$7)</f>
        <v>0</v>
      </c>
      <c r="W554" s="6">
        <f t="shared" si="166"/>
        <v>0</v>
      </c>
      <c r="X554" s="6">
        <f t="shared" si="167"/>
        <v>0</v>
      </c>
      <c r="Y554" s="81">
        <f>テーブル501[[#This Row],[レート]]*テーブル501[[#This Row],[取引単位]]</f>
        <v>0</v>
      </c>
      <c r="Z554" s="6">
        <f t="shared" si="168"/>
        <v>0</v>
      </c>
      <c r="AB554" s="5">
        <f t="shared" si="182"/>
        <v>0</v>
      </c>
      <c r="AC554" s="3">
        <f>IF(テーブル502[[#This Row],[レート]]=0,0,$F$7)</f>
        <v>0</v>
      </c>
      <c r="AD554" s="6">
        <f t="shared" si="174"/>
        <v>0</v>
      </c>
      <c r="AE554" s="6">
        <f t="shared" si="175"/>
        <v>0</v>
      </c>
      <c r="AF554" s="81">
        <f>テーブル502[[#This Row],[レート]]*テーブル502[[#This Row],[取引単位]]</f>
        <v>0</v>
      </c>
      <c r="AG554" s="6">
        <f t="shared" si="169"/>
        <v>0</v>
      </c>
      <c r="AI554" s="5">
        <f t="shared" si="183"/>
        <v>0</v>
      </c>
      <c r="AJ554" s="3">
        <f>IF(テーブル503[[#This Row],[レート]]=0,0,$G$7)</f>
        <v>0</v>
      </c>
      <c r="AK554" s="6">
        <f t="shared" si="176"/>
        <v>0</v>
      </c>
      <c r="AL554" s="6">
        <f t="shared" si="177"/>
        <v>0</v>
      </c>
      <c r="AM554" s="81">
        <f>テーブル503[[#This Row],[レート]]*テーブル503[[#This Row],[取引単位]]</f>
        <v>0</v>
      </c>
      <c r="AN554" s="6">
        <f t="shared" si="170"/>
        <v>0</v>
      </c>
      <c r="AP554" s="5">
        <f t="shared" si="184"/>
        <v>0</v>
      </c>
      <c r="AQ554" s="3">
        <f>IF(テーブル504[[#This Row],[レート]]=0,0,$H$7)</f>
        <v>0</v>
      </c>
      <c r="AR554" s="6">
        <f t="shared" si="178"/>
        <v>0</v>
      </c>
      <c r="AS554" s="6">
        <f t="shared" si="179"/>
        <v>0</v>
      </c>
      <c r="AT554" s="81">
        <f>テーブル504[[#This Row],[レート]]*テーブル504[[#This Row],[取引単位]]</f>
        <v>0</v>
      </c>
      <c r="AU554" s="6">
        <f t="shared" si="171"/>
        <v>0</v>
      </c>
      <c r="AW554" s="5">
        <f t="shared" si="185"/>
        <v>0</v>
      </c>
      <c r="AX554" s="3">
        <f>IF(テーブル505[[#This Row],[レート]]=0,0,$I$7)</f>
        <v>0</v>
      </c>
      <c r="AY554" s="6">
        <f t="shared" si="180"/>
        <v>0</v>
      </c>
      <c r="AZ554" s="6">
        <f t="shared" si="181"/>
        <v>0</v>
      </c>
      <c r="BA554" s="81">
        <f>テーブル505[[#This Row],[レート]]*テーブル505[[#This Row],[取引単位]]</f>
        <v>0</v>
      </c>
      <c r="BB554" s="6">
        <f t="shared" si="172"/>
        <v>0</v>
      </c>
    </row>
    <row r="555" spans="21:54" x14ac:dyDescent="0.3">
      <c r="U555" s="5">
        <f t="shared" si="173"/>
        <v>0</v>
      </c>
      <c r="V555" s="3">
        <f>IF(テーブル501[[#This Row],[レート]]=0,0,$E$7)</f>
        <v>0</v>
      </c>
      <c r="W555" s="6">
        <f t="shared" si="166"/>
        <v>0</v>
      </c>
      <c r="X555" s="6">
        <f t="shared" si="167"/>
        <v>0</v>
      </c>
      <c r="Y555" s="81">
        <f>テーブル501[[#This Row],[レート]]*テーブル501[[#This Row],[取引単位]]</f>
        <v>0</v>
      </c>
      <c r="Z555" s="6">
        <f t="shared" si="168"/>
        <v>0</v>
      </c>
      <c r="AB555" s="5">
        <f t="shared" si="182"/>
        <v>0</v>
      </c>
      <c r="AC555" s="3">
        <f>IF(テーブル502[[#This Row],[レート]]=0,0,$F$7)</f>
        <v>0</v>
      </c>
      <c r="AD555" s="6">
        <f t="shared" si="174"/>
        <v>0</v>
      </c>
      <c r="AE555" s="6">
        <f t="shared" si="175"/>
        <v>0</v>
      </c>
      <c r="AF555" s="81">
        <f>テーブル502[[#This Row],[レート]]*テーブル502[[#This Row],[取引単位]]</f>
        <v>0</v>
      </c>
      <c r="AG555" s="6">
        <f t="shared" si="169"/>
        <v>0</v>
      </c>
      <c r="AI555" s="5">
        <f t="shared" si="183"/>
        <v>0</v>
      </c>
      <c r="AJ555" s="3">
        <f>IF(テーブル503[[#This Row],[レート]]=0,0,$G$7)</f>
        <v>0</v>
      </c>
      <c r="AK555" s="6">
        <f t="shared" si="176"/>
        <v>0</v>
      </c>
      <c r="AL555" s="6">
        <f t="shared" si="177"/>
        <v>0</v>
      </c>
      <c r="AM555" s="81">
        <f>テーブル503[[#This Row],[レート]]*テーブル503[[#This Row],[取引単位]]</f>
        <v>0</v>
      </c>
      <c r="AN555" s="6">
        <f t="shared" si="170"/>
        <v>0</v>
      </c>
      <c r="AP555" s="5">
        <f t="shared" si="184"/>
        <v>0</v>
      </c>
      <c r="AQ555" s="3">
        <f>IF(テーブル504[[#This Row],[レート]]=0,0,$H$7)</f>
        <v>0</v>
      </c>
      <c r="AR555" s="6">
        <f t="shared" si="178"/>
        <v>0</v>
      </c>
      <c r="AS555" s="6">
        <f t="shared" si="179"/>
        <v>0</v>
      </c>
      <c r="AT555" s="81">
        <f>テーブル504[[#This Row],[レート]]*テーブル504[[#This Row],[取引単位]]</f>
        <v>0</v>
      </c>
      <c r="AU555" s="6">
        <f t="shared" si="171"/>
        <v>0</v>
      </c>
      <c r="AW555" s="5">
        <f t="shared" si="185"/>
        <v>0</v>
      </c>
      <c r="AX555" s="3">
        <f>IF(テーブル505[[#This Row],[レート]]=0,0,$I$7)</f>
        <v>0</v>
      </c>
      <c r="AY555" s="6">
        <f t="shared" si="180"/>
        <v>0</v>
      </c>
      <c r="AZ555" s="6">
        <f t="shared" si="181"/>
        <v>0</v>
      </c>
      <c r="BA555" s="81">
        <f>テーブル505[[#This Row],[レート]]*テーブル505[[#This Row],[取引単位]]</f>
        <v>0</v>
      </c>
      <c r="BB555" s="6">
        <f t="shared" si="172"/>
        <v>0</v>
      </c>
    </row>
    <row r="556" spans="21:54" x14ac:dyDescent="0.3">
      <c r="U556" s="5">
        <f t="shared" si="173"/>
        <v>0</v>
      </c>
      <c r="V556" s="3">
        <f>IF(テーブル501[[#This Row],[レート]]=0,0,$E$7)</f>
        <v>0</v>
      </c>
      <c r="W556" s="6">
        <f t="shared" si="166"/>
        <v>0</v>
      </c>
      <c r="X556" s="6">
        <f t="shared" si="167"/>
        <v>0</v>
      </c>
      <c r="Y556" s="81">
        <f>テーブル501[[#This Row],[レート]]*テーブル501[[#This Row],[取引単位]]</f>
        <v>0</v>
      </c>
      <c r="Z556" s="6">
        <f t="shared" si="168"/>
        <v>0</v>
      </c>
      <c r="AB556" s="5">
        <f t="shared" si="182"/>
        <v>0</v>
      </c>
      <c r="AC556" s="3">
        <f>IF(テーブル502[[#This Row],[レート]]=0,0,$F$7)</f>
        <v>0</v>
      </c>
      <c r="AD556" s="6">
        <f t="shared" si="174"/>
        <v>0</v>
      </c>
      <c r="AE556" s="6">
        <f t="shared" si="175"/>
        <v>0</v>
      </c>
      <c r="AF556" s="81">
        <f>テーブル502[[#This Row],[レート]]*テーブル502[[#This Row],[取引単位]]</f>
        <v>0</v>
      </c>
      <c r="AG556" s="6">
        <f t="shared" si="169"/>
        <v>0</v>
      </c>
      <c r="AI556" s="5">
        <f t="shared" si="183"/>
        <v>0</v>
      </c>
      <c r="AJ556" s="3">
        <f>IF(テーブル503[[#This Row],[レート]]=0,0,$G$7)</f>
        <v>0</v>
      </c>
      <c r="AK556" s="6">
        <f t="shared" si="176"/>
        <v>0</v>
      </c>
      <c r="AL556" s="6">
        <f t="shared" si="177"/>
        <v>0</v>
      </c>
      <c r="AM556" s="81">
        <f>テーブル503[[#This Row],[レート]]*テーブル503[[#This Row],[取引単位]]</f>
        <v>0</v>
      </c>
      <c r="AN556" s="6">
        <f t="shared" si="170"/>
        <v>0</v>
      </c>
      <c r="AP556" s="5">
        <f t="shared" si="184"/>
        <v>0</v>
      </c>
      <c r="AQ556" s="3">
        <f>IF(テーブル504[[#This Row],[レート]]=0,0,$H$7)</f>
        <v>0</v>
      </c>
      <c r="AR556" s="6">
        <f t="shared" si="178"/>
        <v>0</v>
      </c>
      <c r="AS556" s="6">
        <f t="shared" si="179"/>
        <v>0</v>
      </c>
      <c r="AT556" s="81">
        <f>テーブル504[[#This Row],[レート]]*テーブル504[[#This Row],[取引単位]]</f>
        <v>0</v>
      </c>
      <c r="AU556" s="6">
        <f t="shared" si="171"/>
        <v>0</v>
      </c>
      <c r="AW556" s="5">
        <f t="shared" si="185"/>
        <v>0</v>
      </c>
      <c r="AX556" s="3">
        <f>IF(テーブル505[[#This Row],[レート]]=0,0,$I$7)</f>
        <v>0</v>
      </c>
      <c r="AY556" s="6">
        <f t="shared" si="180"/>
        <v>0</v>
      </c>
      <c r="AZ556" s="6">
        <f t="shared" si="181"/>
        <v>0</v>
      </c>
      <c r="BA556" s="81">
        <f>テーブル505[[#This Row],[レート]]*テーブル505[[#This Row],[取引単位]]</f>
        <v>0</v>
      </c>
      <c r="BB556" s="6">
        <f t="shared" si="172"/>
        <v>0</v>
      </c>
    </row>
    <row r="557" spans="21:54" x14ac:dyDescent="0.3">
      <c r="U557" s="5">
        <f t="shared" si="173"/>
        <v>0</v>
      </c>
      <c r="V557" s="3">
        <f>IF(テーブル501[[#This Row],[レート]]=0,0,$E$7)</f>
        <v>0</v>
      </c>
      <c r="W557" s="6">
        <f t="shared" si="166"/>
        <v>0</v>
      </c>
      <c r="X557" s="6">
        <f t="shared" si="167"/>
        <v>0</v>
      </c>
      <c r="Y557" s="81">
        <f>テーブル501[[#This Row],[レート]]*テーブル501[[#This Row],[取引単位]]</f>
        <v>0</v>
      </c>
      <c r="Z557" s="6">
        <f t="shared" si="168"/>
        <v>0</v>
      </c>
      <c r="AB557" s="5">
        <f t="shared" si="182"/>
        <v>0</v>
      </c>
      <c r="AC557" s="3">
        <f>IF(テーブル502[[#This Row],[レート]]=0,0,$F$7)</f>
        <v>0</v>
      </c>
      <c r="AD557" s="6">
        <f t="shared" si="174"/>
        <v>0</v>
      </c>
      <c r="AE557" s="6">
        <f t="shared" si="175"/>
        <v>0</v>
      </c>
      <c r="AF557" s="81">
        <f>テーブル502[[#This Row],[レート]]*テーブル502[[#This Row],[取引単位]]</f>
        <v>0</v>
      </c>
      <c r="AG557" s="6">
        <f t="shared" si="169"/>
        <v>0</v>
      </c>
      <c r="AI557" s="5">
        <f t="shared" si="183"/>
        <v>0</v>
      </c>
      <c r="AJ557" s="3">
        <f>IF(テーブル503[[#This Row],[レート]]=0,0,$G$7)</f>
        <v>0</v>
      </c>
      <c r="AK557" s="6">
        <f t="shared" si="176"/>
        <v>0</v>
      </c>
      <c r="AL557" s="6">
        <f t="shared" si="177"/>
        <v>0</v>
      </c>
      <c r="AM557" s="81">
        <f>テーブル503[[#This Row],[レート]]*テーブル503[[#This Row],[取引単位]]</f>
        <v>0</v>
      </c>
      <c r="AN557" s="6">
        <f t="shared" si="170"/>
        <v>0</v>
      </c>
      <c r="AP557" s="5">
        <f t="shared" si="184"/>
        <v>0</v>
      </c>
      <c r="AQ557" s="3">
        <f>IF(テーブル504[[#This Row],[レート]]=0,0,$H$7)</f>
        <v>0</v>
      </c>
      <c r="AR557" s="6">
        <f t="shared" si="178"/>
        <v>0</v>
      </c>
      <c r="AS557" s="6">
        <f t="shared" si="179"/>
        <v>0</v>
      </c>
      <c r="AT557" s="81">
        <f>テーブル504[[#This Row],[レート]]*テーブル504[[#This Row],[取引単位]]</f>
        <v>0</v>
      </c>
      <c r="AU557" s="6">
        <f t="shared" si="171"/>
        <v>0</v>
      </c>
      <c r="AW557" s="5">
        <f t="shared" si="185"/>
        <v>0</v>
      </c>
      <c r="AX557" s="3">
        <f>IF(テーブル505[[#This Row],[レート]]=0,0,$I$7)</f>
        <v>0</v>
      </c>
      <c r="AY557" s="6">
        <f t="shared" si="180"/>
        <v>0</v>
      </c>
      <c r="AZ557" s="6">
        <f t="shared" si="181"/>
        <v>0</v>
      </c>
      <c r="BA557" s="81">
        <f>テーブル505[[#This Row],[レート]]*テーブル505[[#This Row],[取引単位]]</f>
        <v>0</v>
      </c>
      <c r="BB557" s="6">
        <f t="shared" si="172"/>
        <v>0</v>
      </c>
    </row>
    <row r="558" spans="21:54" x14ac:dyDescent="0.3">
      <c r="U558" s="5">
        <f t="shared" si="173"/>
        <v>0</v>
      </c>
      <c r="V558" s="3">
        <f>IF(テーブル501[[#This Row],[レート]]=0,0,$E$7)</f>
        <v>0</v>
      </c>
      <c r="W558" s="6">
        <f t="shared" si="166"/>
        <v>0</v>
      </c>
      <c r="X558" s="6">
        <f t="shared" si="167"/>
        <v>0</v>
      </c>
      <c r="Y558" s="81">
        <f>テーブル501[[#This Row],[レート]]*テーブル501[[#This Row],[取引単位]]</f>
        <v>0</v>
      </c>
      <c r="Z558" s="6">
        <f t="shared" si="168"/>
        <v>0</v>
      </c>
      <c r="AB558" s="5">
        <f t="shared" si="182"/>
        <v>0</v>
      </c>
      <c r="AC558" s="3">
        <f>IF(テーブル502[[#This Row],[レート]]=0,0,$F$7)</f>
        <v>0</v>
      </c>
      <c r="AD558" s="6">
        <f t="shared" si="174"/>
        <v>0</v>
      </c>
      <c r="AE558" s="6">
        <f t="shared" si="175"/>
        <v>0</v>
      </c>
      <c r="AF558" s="81">
        <f>テーブル502[[#This Row],[レート]]*テーブル502[[#This Row],[取引単位]]</f>
        <v>0</v>
      </c>
      <c r="AG558" s="6">
        <f t="shared" si="169"/>
        <v>0</v>
      </c>
      <c r="AI558" s="5">
        <f t="shared" si="183"/>
        <v>0</v>
      </c>
      <c r="AJ558" s="3">
        <f>IF(テーブル503[[#This Row],[レート]]=0,0,$G$7)</f>
        <v>0</v>
      </c>
      <c r="AK558" s="6">
        <f t="shared" si="176"/>
        <v>0</v>
      </c>
      <c r="AL558" s="6">
        <f t="shared" si="177"/>
        <v>0</v>
      </c>
      <c r="AM558" s="81">
        <f>テーブル503[[#This Row],[レート]]*テーブル503[[#This Row],[取引単位]]</f>
        <v>0</v>
      </c>
      <c r="AN558" s="6">
        <f t="shared" si="170"/>
        <v>0</v>
      </c>
      <c r="AP558" s="5">
        <f t="shared" si="184"/>
        <v>0</v>
      </c>
      <c r="AQ558" s="3">
        <f>IF(テーブル504[[#This Row],[レート]]=0,0,$H$7)</f>
        <v>0</v>
      </c>
      <c r="AR558" s="6">
        <f t="shared" si="178"/>
        <v>0</v>
      </c>
      <c r="AS558" s="6">
        <f t="shared" si="179"/>
        <v>0</v>
      </c>
      <c r="AT558" s="81">
        <f>テーブル504[[#This Row],[レート]]*テーブル504[[#This Row],[取引単位]]</f>
        <v>0</v>
      </c>
      <c r="AU558" s="6">
        <f t="shared" si="171"/>
        <v>0</v>
      </c>
      <c r="AW558" s="5">
        <f t="shared" si="185"/>
        <v>0</v>
      </c>
      <c r="AX558" s="3">
        <f>IF(テーブル505[[#This Row],[レート]]=0,0,$I$7)</f>
        <v>0</v>
      </c>
      <c r="AY558" s="6">
        <f t="shared" si="180"/>
        <v>0</v>
      </c>
      <c r="AZ558" s="6">
        <f t="shared" si="181"/>
        <v>0</v>
      </c>
      <c r="BA558" s="81">
        <f>テーブル505[[#This Row],[レート]]*テーブル505[[#This Row],[取引単位]]</f>
        <v>0</v>
      </c>
      <c r="BB558" s="6">
        <f t="shared" si="172"/>
        <v>0</v>
      </c>
    </row>
    <row r="559" spans="21:54" x14ac:dyDescent="0.3">
      <c r="U559" s="5">
        <f t="shared" si="173"/>
        <v>0</v>
      </c>
      <c r="V559" s="3">
        <f>IF(テーブル501[[#This Row],[レート]]=0,0,$E$7)</f>
        <v>0</v>
      </c>
      <c r="W559" s="6">
        <f t="shared" si="166"/>
        <v>0</v>
      </c>
      <c r="X559" s="6">
        <f t="shared" si="167"/>
        <v>0</v>
      </c>
      <c r="Y559" s="81">
        <f>テーブル501[[#This Row],[レート]]*テーブル501[[#This Row],[取引単位]]</f>
        <v>0</v>
      </c>
      <c r="Z559" s="6">
        <f t="shared" si="168"/>
        <v>0</v>
      </c>
      <c r="AB559" s="5">
        <f t="shared" si="182"/>
        <v>0</v>
      </c>
      <c r="AC559" s="3">
        <f>IF(テーブル502[[#This Row],[レート]]=0,0,$F$7)</f>
        <v>0</v>
      </c>
      <c r="AD559" s="6">
        <f t="shared" si="174"/>
        <v>0</v>
      </c>
      <c r="AE559" s="6">
        <f t="shared" si="175"/>
        <v>0</v>
      </c>
      <c r="AF559" s="81">
        <f>テーブル502[[#This Row],[レート]]*テーブル502[[#This Row],[取引単位]]</f>
        <v>0</v>
      </c>
      <c r="AG559" s="6">
        <f t="shared" si="169"/>
        <v>0</v>
      </c>
      <c r="AI559" s="5">
        <f t="shared" si="183"/>
        <v>0</v>
      </c>
      <c r="AJ559" s="3">
        <f>IF(テーブル503[[#This Row],[レート]]=0,0,$G$7)</f>
        <v>0</v>
      </c>
      <c r="AK559" s="6">
        <f t="shared" si="176"/>
        <v>0</v>
      </c>
      <c r="AL559" s="6">
        <f t="shared" si="177"/>
        <v>0</v>
      </c>
      <c r="AM559" s="81">
        <f>テーブル503[[#This Row],[レート]]*テーブル503[[#This Row],[取引単位]]</f>
        <v>0</v>
      </c>
      <c r="AN559" s="6">
        <f t="shared" si="170"/>
        <v>0</v>
      </c>
      <c r="AP559" s="5">
        <f t="shared" si="184"/>
        <v>0</v>
      </c>
      <c r="AQ559" s="3">
        <f>IF(テーブル504[[#This Row],[レート]]=0,0,$H$7)</f>
        <v>0</v>
      </c>
      <c r="AR559" s="6">
        <f t="shared" si="178"/>
        <v>0</v>
      </c>
      <c r="AS559" s="6">
        <f t="shared" si="179"/>
        <v>0</v>
      </c>
      <c r="AT559" s="81">
        <f>テーブル504[[#This Row],[レート]]*テーブル504[[#This Row],[取引単位]]</f>
        <v>0</v>
      </c>
      <c r="AU559" s="6">
        <f t="shared" si="171"/>
        <v>0</v>
      </c>
      <c r="AW559" s="5">
        <f t="shared" si="185"/>
        <v>0</v>
      </c>
      <c r="AX559" s="3">
        <f>IF(テーブル505[[#This Row],[レート]]=0,0,$I$7)</f>
        <v>0</v>
      </c>
      <c r="AY559" s="6">
        <f t="shared" si="180"/>
        <v>0</v>
      </c>
      <c r="AZ559" s="6">
        <f t="shared" si="181"/>
        <v>0</v>
      </c>
      <c r="BA559" s="81">
        <f>テーブル505[[#This Row],[レート]]*テーブル505[[#This Row],[取引単位]]</f>
        <v>0</v>
      </c>
      <c r="BB559" s="6">
        <f t="shared" si="172"/>
        <v>0</v>
      </c>
    </row>
    <row r="560" spans="21:54" x14ac:dyDescent="0.3">
      <c r="U560" s="5">
        <f t="shared" si="173"/>
        <v>0</v>
      </c>
      <c r="V560" s="3">
        <f>IF(テーブル501[[#This Row],[レート]]=0,0,$E$7)</f>
        <v>0</v>
      </c>
      <c r="W560" s="6">
        <f t="shared" si="166"/>
        <v>0</v>
      </c>
      <c r="X560" s="6">
        <f t="shared" si="167"/>
        <v>0</v>
      </c>
      <c r="Y560" s="81">
        <f>テーブル501[[#This Row],[レート]]*テーブル501[[#This Row],[取引単位]]</f>
        <v>0</v>
      </c>
      <c r="Z560" s="6">
        <f t="shared" si="168"/>
        <v>0</v>
      </c>
      <c r="AB560" s="5">
        <f t="shared" si="182"/>
        <v>0</v>
      </c>
      <c r="AC560" s="3">
        <f>IF(テーブル502[[#This Row],[レート]]=0,0,$F$7)</f>
        <v>0</v>
      </c>
      <c r="AD560" s="6">
        <f t="shared" si="174"/>
        <v>0</v>
      </c>
      <c r="AE560" s="6">
        <f t="shared" si="175"/>
        <v>0</v>
      </c>
      <c r="AF560" s="81">
        <f>テーブル502[[#This Row],[レート]]*テーブル502[[#This Row],[取引単位]]</f>
        <v>0</v>
      </c>
      <c r="AG560" s="6">
        <f t="shared" si="169"/>
        <v>0</v>
      </c>
      <c r="AI560" s="5">
        <f t="shared" si="183"/>
        <v>0</v>
      </c>
      <c r="AJ560" s="3">
        <f>IF(テーブル503[[#This Row],[レート]]=0,0,$G$7)</f>
        <v>0</v>
      </c>
      <c r="AK560" s="6">
        <f t="shared" si="176"/>
        <v>0</v>
      </c>
      <c r="AL560" s="6">
        <f t="shared" si="177"/>
        <v>0</v>
      </c>
      <c r="AM560" s="81">
        <f>テーブル503[[#This Row],[レート]]*テーブル503[[#This Row],[取引単位]]</f>
        <v>0</v>
      </c>
      <c r="AN560" s="6">
        <f t="shared" si="170"/>
        <v>0</v>
      </c>
      <c r="AP560" s="5">
        <f t="shared" si="184"/>
        <v>0</v>
      </c>
      <c r="AQ560" s="3">
        <f>IF(テーブル504[[#This Row],[レート]]=0,0,$H$7)</f>
        <v>0</v>
      </c>
      <c r="AR560" s="6">
        <f t="shared" si="178"/>
        <v>0</v>
      </c>
      <c r="AS560" s="6">
        <f t="shared" si="179"/>
        <v>0</v>
      </c>
      <c r="AT560" s="81">
        <f>テーブル504[[#This Row],[レート]]*テーブル504[[#This Row],[取引単位]]</f>
        <v>0</v>
      </c>
      <c r="AU560" s="6">
        <f t="shared" si="171"/>
        <v>0</v>
      </c>
      <c r="AW560" s="5">
        <f t="shared" si="185"/>
        <v>0</v>
      </c>
      <c r="AX560" s="3">
        <f>IF(テーブル505[[#This Row],[レート]]=0,0,$I$7)</f>
        <v>0</v>
      </c>
      <c r="AY560" s="6">
        <f t="shared" si="180"/>
        <v>0</v>
      </c>
      <c r="AZ560" s="6">
        <f t="shared" si="181"/>
        <v>0</v>
      </c>
      <c r="BA560" s="81">
        <f>テーブル505[[#This Row],[レート]]*テーブル505[[#This Row],[取引単位]]</f>
        <v>0</v>
      </c>
      <c r="BB560" s="6">
        <f t="shared" si="172"/>
        <v>0</v>
      </c>
    </row>
    <row r="561" spans="21:54" x14ac:dyDescent="0.3">
      <c r="U561" s="5">
        <f t="shared" si="173"/>
        <v>0</v>
      </c>
      <c r="V561" s="3">
        <f>IF(テーブル501[[#This Row],[レート]]=0,0,$E$7)</f>
        <v>0</v>
      </c>
      <c r="W561" s="6">
        <f t="shared" si="166"/>
        <v>0</v>
      </c>
      <c r="X561" s="6">
        <f t="shared" si="167"/>
        <v>0</v>
      </c>
      <c r="Y561" s="81">
        <f>テーブル501[[#This Row],[レート]]*テーブル501[[#This Row],[取引単位]]</f>
        <v>0</v>
      </c>
      <c r="Z561" s="6">
        <f t="shared" si="168"/>
        <v>0</v>
      </c>
      <c r="AB561" s="5">
        <f t="shared" si="182"/>
        <v>0</v>
      </c>
      <c r="AC561" s="3">
        <f>IF(テーブル502[[#This Row],[レート]]=0,0,$F$7)</f>
        <v>0</v>
      </c>
      <c r="AD561" s="6">
        <f t="shared" si="174"/>
        <v>0</v>
      </c>
      <c r="AE561" s="6">
        <f t="shared" si="175"/>
        <v>0</v>
      </c>
      <c r="AF561" s="81">
        <f>テーブル502[[#This Row],[レート]]*テーブル502[[#This Row],[取引単位]]</f>
        <v>0</v>
      </c>
      <c r="AG561" s="6">
        <f t="shared" si="169"/>
        <v>0</v>
      </c>
      <c r="AI561" s="5">
        <f t="shared" si="183"/>
        <v>0</v>
      </c>
      <c r="AJ561" s="3">
        <f>IF(テーブル503[[#This Row],[レート]]=0,0,$G$7)</f>
        <v>0</v>
      </c>
      <c r="AK561" s="6">
        <f t="shared" si="176"/>
        <v>0</v>
      </c>
      <c r="AL561" s="6">
        <f t="shared" si="177"/>
        <v>0</v>
      </c>
      <c r="AM561" s="81">
        <f>テーブル503[[#This Row],[レート]]*テーブル503[[#This Row],[取引単位]]</f>
        <v>0</v>
      </c>
      <c r="AN561" s="6">
        <f t="shared" si="170"/>
        <v>0</v>
      </c>
      <c r="AP561" s="5">
        <f t="shared" si="184"/>
        <v>0</v>
      </c>
      <c r="AQ561" s="3">
        <f>IF(テーブル504[[#This Row],[レート]]=0,0,$H$7)</f>
        <v>0</v>
      </c>
      <c r="AR561" s="6">
        <f t="shared" si="178"/>
        <v>0</v>
      </c>
      <c r="AS561" s="6">
        <f t="shared" si="179"/>
        <v>0</v>
      </c>
      <c r="AT561" s="81">
        <f>テーブル504[[#This Row],[レート]]*テーブル504[[#This Row],[取引単位]]</f>
        <v>0</v>
      </c>
      <c r="AU561" s="6">
        <f t="shared" si="171"/>
        <v>0</v>
      </c>
      <c r="AW561" s="5">
        <f t="shared" si="185"/>
        <v>0</v>
      </c>
      <c r="AX561" s="3">
        <f>IF(テーブル505[[#This Row],[レート]]=0,0,$I$7)</f>
        <v>0</v>
      </c>
      <c r="AY561" s="6">
        <f t="shared" si="180"/>
        <v>0</v>
      </c>
      <c r="AZ561" s="6">
        <f t="shared" si="181"/>
        <v>0</v>
      </c>
      <c r="BA561" s="81">
        <f>テーブル505[[#This Row],[レート]]*テーブル505[[#This Row],[取引単位]]</f>
        <v>0</v>
      </c>
      <c r="BB561" s="6">
        <f t="shared" si="172"/>
        <v>0</v>
      </c>
    </row>
    <row r="562" spans="21:54" x14ac:dyDescent="0.3">
      <c r="U562" s="5">
        <f t="shared" si="173"/>
        <v>0</v>
      </c>
      <c r="V562" s="3">
        <f>IF(テーブル501[[#This Row],[レート]]=0,0,$E$7)</f>
        <v>0</v>
      </c>
      <c r="W562" s="6">
        <f t="shared" si="166"/>
        <v>0</v>
      </c>
      <c r="X562" s="6">
        <f t="shared" si="167"/>
        <v>0</v>
      </c>
      <c r="Y562" s="81">
        <f>テーブル501[[#This Row],[レート]]*テーブル501[[#This Row],[取引単位]]</f>
        <v>0</v>
      </c>
      <c r="Z562" s="6">
        <f t="shared" si="168"/>
        <v>0</v>
      </c>
      <c r="AB562" s="5">
        <f t="shared" si="182"/>
        <v>0</v>
      </c>
      <c r="AC562" s="3">
        <f>IF(テーブル502[[#This Row],[レート]]=0,0,$F$7)</f>
        <v>0</v>
      </c>
      <c r="AD562" s="6">
        <f t="shared" si="174"/>
        <v>0</v>
      </c>
      <c r="AE562" s="6">
        <f t="shared" si="175"/>
        <v>0</v>
      </c>
      <c r="AF562" s="81">
        <f>テーブル502[[#This Row],[レート]]*テーブル502[[#This Row],[取引単位]]</f>
        <v>0</v>
      </c>
      <c r="AG562" s="6">
        <f t="shared" si="169"/>
        <v>0</v>
      </c>
      <c r="AI562" s="5">
        <f t="shared" si="183"/>
        <v>0</v>
      </c>
      <c r="AJ562" s="3">
        <f>IF(テーブル503[[#This Row],[レート]]=0,0,$G$7)</f>
        <v>0</v>
      </c>
      <c r="AK562" s="6">
        <f t="shared" si="176"/>
        <v>0</v>
      </c>
      <c r="AL562" s="6">
        <f t="shared" si="177"/>
        <v>0</v>
      </c>
      <c r="AM562" s="81">
        <f>テーブル503[[#This Row],[レート]]*テーブル503[[#This Row],[取引単位]]</f>
        <v>0</v>
      </c>
      <c r="AN562" s="6">
        <f t="shared" si="170"/>
        <v>0</v>
      </c>
      <c r="AP562" s="5">
        <f t="shared" si="184"/>
        <v>0</v>
      </c>
      <c r="AQ562" s="3">
        <f>IF(テーブル504[[#This Row],[レート]]=0,0,$H$7)</f>
        <v>0</v>
      </c>
      <c r="AR562" s="6">
        <f t="shared" si="178"/>
        <v>0</v>
      </c>
      <c r="AS562" s="6">
        <f t="shared" si="179"/>
        <v>0</v>
      </c>
      <c r="AT562" s="81">
        <f>テーブル504[[#This Row],[レート]]*テーブル504[[#This Row],[取引単位]]</f>
        <v>0</v>
      </c>
      <c r="AU562" s="6">
        <f t="shared" si="171"/>
        <v>0</v>
      </c>
      <c r="AW562" s="5">
        <f t="shared" si="185"/>
        <v>0</v>
      </c>
      <c r="AX562" s="3">
        <f>IF(テーブル505[[#This Row],[レート]]=0,0,$I$7)</f>
        <v>0</v>
      </c>
      <c r="AY562" s="6">
        <f t="shared" si="180"/>
        <v>0</v>
      </c>
      <c r="AZ562" s="6">
        <f t="shared" si="181"/>
        <v>0</v>
      </c>
      <c r="BA562" s="81">
        <f>テーブル505[[#This Row],[レート]]*テーブル505[[#This Row],[取引単位]]</f>
        <v>0</v>
      </c>
      <c r="BB562" s="6">
        <f t="shared" si="172"/>
        <v>0</v>
      </c>
    </row>
    <row r="563" spans="21:54" x14ac:dyDescent="0.3">
      <c r="U563" s="5">
        <f t="shared" si="173"/>
        <v>0</v>
      </c>
      <c r="V563" s="3">
        <f>IF(テーブル501[[#This Row],[レート]]=0,0,$E$7)</f>
        <v>0</v>
      </c>
      <c r="W563" s="6">
        <f t="shared" si="166"/>
        <v>0</v>
      </c>
      <c r="X563" s="6">
        <f t="shared" si="167"/>
        <v>0</v>
      </c>
      <c r="Y563" s="81">
        <f>テーブル501[[#This Row],[レート]]*テーブル501[[#This Row],[取引単位]]</f>
        <v>0</v>
      </c>
      <c r="Z563" s="6">
        <f t="shared" si="168"/>
        <v>0</v>
      </c>
      <c r="AB563" s="5">
        <f t="shared" si="182"/>
        <v>0</v>
      </c>
      <c r="AC563" s="3">
        <f>IF(テーブル502[[#This Row],[レート]]=0,0,$F$7)</f>
        <v>0</v>
      </c>
      <c r="AD563" s="6">
        <f t="shared" si="174"/>
        <v>0</v>
      </c>
      <c r="AE563" s="6">
        <f t="shared" si="175"/>
        <v>0</v>
      </c>
      <c r="AF563" s="81">
        <f>テーブル502[[#This Row],[レート]]*テーブル502[[#This Row],[取引単位]]</f>
        <v>0</v>
      </c>
      <c r="AG563" s="6">
        <f t="shared" si="169"/>
        <v>0</v>
      </c>
      <c r="AI563" s="5">
        <f t="shared" si="183"/>
        <v>0</v>
      </c>
      <c r="AJ563" s="3">
        <f>IF(テーブル503[[#This Row],[レート]]=0,0,$G$7)</f>
        <v>0</v>
      </c>
      <c r="AK563" s="6">
        <f t="shared" si="176"/>
        <v>0</v>
      </c>
      <c r="AL563" s="6">
        <f t="shared" si="177"/>
        <v>0</v>
      </c>
      <c r="AM563" s="81">
        <f>テーブル503[[#This Row],[レート]]*テーブル503[[#This Row],[取引単位]]</f>
        <v>0</v>
      </c>
      <c r="AN563" s="6">
        <f t="shared" si="170"/>
        <v>0</v>
      </c>
      <c r="AP563" s="5">
        <f t="shared" si="184"/>
        <v>0</v>
      </c>
      <c r="AQ563" s="3">
        <f>IF(テーブル504[[#This Row],[レート]]=0,0,$H$7)</f>
        <v>0</v>
      </c>
      <c r="AR563" s="6">
        <f t="shared" si="178"/>
        <v>0</v>
      </c>
      <c r="AS563" s="6">
        <f t="shared" si="179"/>
        <v>0</v>
      </c>
      <c r="AT563" s="81">
        <f>テーブル504[[#This Row],[レート]]*テーブル504[[#This Row],[取引単位]]</f>
        <v>0</v>
      </c>
      <c r="AU563" s="6">
        <f t="shared" si="171"/>
        <v>0</v>
      </c>
      <c r="AW563" s="5">
        <f t="shared" si="185"/>
        <v>0</v>
      </c>
      <c r="AX563" s="3">
        <f>IF(テーブル505[[#This Row],[レート]]=0,0,$I$7)</f>
        <v>0</v>
      </c>
      <c r="AY563" s="6">
        <f t="shared" si="180"/>
        <v>0</v>
      </c>
      <c r="AZ563" s="6">
        <f t="shared" si="181"/>
        <v>0</v>
      </c>
      <c r="BA563" s="81">
        <f>テーブル505[[#This Row],[レート]]*テーブル505[[#This Row],[取引単位]]</f>
        <v>0</v>
      </c>
      <c r="BB563" s="6">
        <f t="shared" si="172"/>
        <v>0</v>
      </c>
    </row>
    <row r="564" spans="21:54" x14ac:dyDescent="0.3">
      <c r="U564" s="5">
        <f t="shared" si="173"/>
        <v>0</v>
      </c>
      <c r="V564" s="3">
        <f>IF(テーブル501[[#This Row],[レート]]=0,0,$E$7)</f>
        <v>0</v>
      </c>
      <c r="W564" s="6">
        <f t="shared" si="166"/>
        <v>0</v>
      </c>
      <c r="X564" s="6">
        <f t="shared" si="167"/>
        <v>0</v>
      </c>
      <c r="Y564" s="81">
        <f>テーブル501[[#This Row],[レート]]*テーブル501[[#This Row],[取引単位]]</f>
        <v>0</v>
      </c>
      <c r="Z564" s="6">
        <f t="shared" si="168"/>
        <v>0</v>
      </c>
      <c r="AB564" s="5">
        <f t="shared" si="182"/>
        <v>0</v>
      </c>
      <c r="AC564" s="3">
        <f>IF(テーブル502[[#This Row],[レート]]=0,0,$F$7)</f>
        <v>0</v>
      </c>
      <c r="AD564" s="6">
        <f t="shared" si="174"/>
        <v>0</v>
      </c>
      <c r="AE564" s="6">
        <f t="shared" si="175"/>
        <v>0</v>
      </c>
      <c r="AF564" s="81">
        <f>テーブル502[[#This Row],[レート]]*テーブル502[[#This Row],[取引単位]]</f>
        <v>0</v>
      </c>
      <c r="AG564" s="6">
        <f t="shared" si="169"/>
        <v>0</v>
      </c>
      <c r="AI564" s="5">
        <f t="shared" si="183"/>
        <v>0</v>
      </c>
      <c r="AJ564" s="3">
        <f>IF(テーブル503[[#This Row],[レート]]=0,0,$G$7)</f>
        <v>0</v>
      </c>
      <c r="AK564" s="6">
        <f t="shared" si="176"/>
        <v>0</v>
      </c>
      <c r="AL564" s="6">
        <f t="shared" si="177"/>
        <v>0</v>
      </c>
      <c r="AM564" s="81">
        <f>テーブル503[[#This Row],[レート]]*テーブル503[[#This Row],[取引単位]]</f>
        <v>0</v>
      </c>
      <c r="AN564" s="6">
        <f t="shared" si="170"/>
        <v>0</v>
      </c>
      <c r="AP564" s="5">
        <f t="shared" si="184"/>
        <v>0</v>
      </c>
      <c r="AQ564" s="3">
        <f>IF(テーブル504[[#This Row],[レート]]=0,0,$H$7)</f>
        <v>0</v>
      </c>
      <c r="AR564" s="6">
        <f t="shared" si="178"/>
        <v>0</v>
      </c>
      <c r="AS564" s="6">
        <f t="shared" si="179"/>
        <v>0</v>
      </c>
      <c r="AT564" s="81">
        <f>テーブル504[[#This Row],[レート]]*テーブル504[[#This Row],[取引単位]]</f>
        <v>0</v>
      </c>
      <c r="AU564" s="6">
        <f t="shared" si="171"/>
        <v>0</v>
      </c>
      <c r="AW564" s="5">
        <f t="shared" si="185"/>
        <v>0</v>
      </c>
      <c r="AX564" s="3">
        <f>IF(テーブル505[[#This Row],[レート]]=0,0,$I$7)</f>
        <v>0</v>
      </c>
      <c r="AY564" s="6">
        <f t="shared" si="180"/>
        <v>0</v>
      </c>
      <c r="AZ564" s="6">
        <f t="shared" si="181"/>
        <v>0</v>
      </c>
      <c r="BA564" s="81">
        <f>テーブル505[[#This Row],[レート]]*テーブル505[[#This Row],[取引単位]]</f>
        <v>0</v>
      </c>
      <c r="BB564" s="6">
        <f t="shared" si="172"/>
        <v>0</v>
      </c>
    </row>
    <row r="565" spans="21:54" x14ac:dyDescent="0.3">
      <c r="U565" s="5">
        <f t="shared" si="173"/>
        <v>0</v>
      </c>
      <c r="V565" s="3">
        <f>IF(テーブル501[[#This Row],[レート]]=0,0,$E$7)</f>
        <v>0</v>
      </c>
      <c r="W565" s="6">
        <f t="shared" si="166"/>
        <v>0</v>
      </c>
      <c r="X565" s="6">
        <f t="shared" si="167"/>
        <v>0</v>
      </c>
      <c r="Y565" s="81">
        <f>テーブル501[[#This Row],[レート]]*テーブル501[[#This Row],[取引単位]]</f>
        <v>0</v>
      </c>
      <c r="Z565" s="6">
        <f t="shared" si="168"/>
        <v>0</v>
      </c>
      <c r="AB565" s="5">
        <f t="shared" si="182"/>
        <v>0</v>
      </c>
      <c r="AC565" s="3">
        <f>IF(テーブル502[[#This Row],[レート]]=0,0,$F$7)</f>
        <v>0</v>
      </c>
      <c r="AD565" s="6">
        <f t="shared" si="174"/>
        <v>0</v>
      </c>
      <c r="AE565" s="6">
        <f t="shared" si="175"/>
        <v>0</v>
      </c>
      <c r="AF565" s="81">
        <f>テーブル502[[#This Row],[レート]]*テーブル502[[#This Row],[取引単位]]</f>
        <v>0</v>
      </c>
      <c r="AG565" s="6">
        <f t="shared" si="169"/>
        <v>0</v>
      </c>
      <c r="AI565" s="5">
        <f t="shared" si="183"/>
        <v>0</v>
      </c>
      <c r="AJ565" s="3">
        <f>IF(テーブル503[[#This Row],[レート]]=0,0,$G$7)</f>
        <v>0</v>
      </c>
      <c r="AK565" s="6">
        <f t="shared" si="176"/>
        <v>0</v>
      </c>
      <c r="AL565" s="6">
        <f t="shared" si="177"/>
        <v>0</v>
      </c>
      <c r="AM565" s="81">
        <f>テーブル503[[#This Row],[レート]]*テーブル503[[#This Row],[取引単位]]</f>
        <v>0</v>
      </c>
      <c r="AN565" s="6">
        <f t="shared" si="170"/>
        <v>0</v>
      </c>
      <c r="AP565" s="5">
        <f t="shared" si="184"/>
        <v>0</v>
      </c>
      <c r="AQ565" s="3">
        <f>IF(テーブル504[[#This Row],[レート]]=0,0,$H$7)</f>
        <v>0</v>
      </c>
      <c r="AR565" s="6">
        <f t="shared" si="178"/>
        <v>0</v>
      </c>
      <c r="AS565" s="6">
        <f t="shared" si="179"/>
        <v>0</v>
      </c>
      <c r="AT565" s="81">
        <f>テーブル504[[#This Row],[レート]]*テーブル504[[#This Row],[取引単位]]</f>
        <v>0</v>
      </c>
      <c r="AU565" s="6">
        <f t="shared" si="171"/>
        <v>0</v>
      </c>
      <c r="AW565" s="5">
        <f t="shared" si="185"/>
        <v>0</v>
      </c>
      <c r="AX565" s="3">
        <f>IF(テーブル505[[#This Row],[レート]]=0,0,$I$7)</f>
        <v>0</v>
      </c>
      <c r="AY565" s="6">
        <f t="shared" si="180"/>
        <v>0</v>
      </c>
      <c r="AZ565" s="6">
        <f t="shared" si="181"/>
        <v>0</v>
      </c>
      <c r="BA565" s="81">
        <f>テーブル505[[#This Row],[レート]]*テーブル505[[#This Row],[取引単位]]</f>
        <v>0</v>
      </c>
      <c r="BB565" s="6">
        <f t="shared" si="172"/>
        <v>0</v>
      </c>
    </row>
    <row r="566" spans="21:54" x14ac:dyDescent="0.3">
      <c r="U566" s="5">
        <f t="shared" si="173"/>
        <v>0</v>
      </c>
      <c r="V566" s="3">
        <f>IF(テーブル501[[#This Row],[レート]]=0,0,$E$7)</f>
        <v>0</v>
      </c>
      <c r="W566" s="6">
        <f t="shared" si="166"/>
        <v>0</v>
      </c>
      <c r="X566" s="6">
        <f t="shared" si="167"/>
        <v>0</v>
      </c>
      <c r="Y566" s="81">
        <f>テーブル501[[#This Row],[レート]]*テーブル501[[#This Row],[取引単位]]</f>
        <v>0</v>
      </c>
      <c r="Z566" s="6">
        <f t="shared" si="168"/>
        <v>0</v>
      </c>
      <c r="AB566" s="5">
        <f t="shared" si="182"/>
        <v>0</v>
      </c>
      <c r="AC566" s="3">
        <f>IF(テーブル502[[#This Row],[レート]]=0,0,$F$7)</f>
        <v>0</v>
      </c>
      <c r="AD566" s="6">
        <f t="shared" si="174"/>
        <v>0</v>
      </c>
      <c r="AE566" s="6">
        <f t="shared" si="175"/>
        <v>0</v>
      </c>
      <c r="AF566" s="81">
        <f>テーブル502[[#This Row],[レート]]*テーブル502[[#This Row],[取引単位]]</f>
        <v>0</v>
      </c>
      <c r="AG566" s="6">
        <f t="shared" si="169"/>
        <v>0</v>
      </c>
      <c r="AI566" s="5">
        <f t="shared" si="183"/>
        <v>0</v>
      </c>
      <c r="AJ566" s="3">
        <f>IF(テーブル503[[#This Row],[レート]]=0,0,$G$7)</f>
        <v>0</v>
      </c>
      <c r="AK566" s="6">
        <f t="shared" si="176"/>
        <v>0</v>
      </c>
      <c r="AL566" s="6">
        <f t="shared" si="177"/>
        <v>0</v>
      </c>
      <c r="AM566" s="81">
        <f>テーブル503[[#This Row],[レート]]*テーブル503[[#This Row],[取引単位]]</f>
        <v>0</v>
      </c>
      <c r="AN566" s="6">
        <f t="shared" si="170"/>
        <v>0</v>
      </c>
      <c r="AP566" s="5">
        <f t="shared" si="184"/>
        <v>0</v>
      </c>
      <c r="AQ566" s="3">
        <f>IF(テーブル504[[#This Row],[レート]]=0,0,$H$7)</f>
        <v>0</v>
      </c>
      <c r="AR566" s="6">
        <f t="shared" si="178"/>
        <v>0</v>
      </c>
      <c r="AS566" s="6">
        <f t="shared" si="179"/>
        <v>0</v>
      </c>
      <c r="AT566" s="81">
        <f>テーブル504[[#This Row],[レート]]*テーブル504[[#This Row],[取引単位]]</f>
        <v>0</v>
      </c>
      <c r="AU566" s="6">
        <f t="shared" si="171"/>
        <v>0</v>
      </c>
      <c r="AW566" s="5">
        <f t="shared" si="185"/>
        <v>0</v>
      </c>
      <c r="AX566" s="3">
        <f>IF(テーブル505[[#This Row],[レート]]=0,0,$I$7)</f>
        <v>0</v>
      </c>
      <c r="AY566" s="6">
        <f t="shared" si="180"/>
        <v>0</v>
      </c>
      <c r="AZ566" s="6">
        <f t="shared" si="181"/>
        <v>0</v>
      </c>
      <c r="BA566" s="81">
        <f>テーブル505[[#This Row],[レート]]*テーブル505[[#This Row],[取引単位]]</f>
        <v>0</v>
      </c>
      <c r="BB566" s="6">
        <f t="shared" si="172"/>
        <v>0</v>
      </c>
    </row>
    <row r="567" spans="21:54" x14ac:dyDescent="0.3">
      <c r="U567" s="5">
        <f t="shared" si="173"/>
        <v>0</v>
      </c>
      <c r="V567" s="3">
        <f>IF(テーブル501[[#This Row],[レート]]=0,0,$E$7)</f>
        <v>0</v>
      </c>
      <c r="W567" s="6">
        <f t="shared" si="166"/>
        <v>0</v>
      </c>
      <c r="X567" s="6">
        <f t="shared" si="167"/>
        <v>0</v>
      </c>
      <c r="Y567" s="81">
        <f>テーブル501[[#This Row],[レート]]*テーブル501[[#This Row],[取引単位]]</f>
        <v>0</v>
      </c>
      <c r="Z567" s="6">
        <f t="shared" si="168"/>
        <v>0</v>
      </c>
      <c r="AB567" s="5">
        <f t="shared" si="182"/>
        <v>0</v>
      </c>
      <c r="AC567" s="3">
        <f>IF(テーブル502[[#This Row],[レート]]=0,0,$F$7)</f>
        <v>0</v>
      </c>
      <c r="AD567" s="6">
        <f t="shared" si="174"/>
        <v>0</v>
      </c>
      <c r="AE567" s="6">
        <f t="shared" si="175"/>
        <v>0</v>
      </c>
      <c r="AF567" s="81">
        <f>テーブル502[[#This Row],[レート]]*テーブル502[[#This Row],[取引単位]]</f>
        <v>0</v>
      </c>
      <c r="AG567" s="6">
        <f t="shared" si="169"/>
        <v>0</v>
      </c>
      <c r="AI567" s="5">
        <f t="shared" si="183"/>
        <v>0</v>
      </c>
      <c r="AJ567" s="3">
        <f>IF(テーブル503[[#This Row],[レート]]=0,0,$G$7)</f>
        <v>0</v>
      </c>
      <c r="AK567" s="6">
        <f t="shared" si="176"/>
        <v>0</v>
      </c>
      <c r="AL567" s="6">
        <f t="shared" si="177"/>
        <v>0</v>
      </c>
      <c r="AM567" s="81">
        <f>テーブル503[[#This Row],[レート]]*テーブル503[[#This Row],[取引単位]]</f>
        <v>0</v>
      </c>
      <c r="AN567" s="6">
        <f t="shared" si="170"/>
        <v>0</v>
      </c>
      <c r="AP567" s="5">
        <f t="shared" si="184"/>
        <v>0</v>
      </c>
      <c r="AQ567" s="3">
        <f>IF(テーブル504[[#This Row],[レート]]=0,0,$H$7)</f>
        <v>0</v>
      </c>
      <c r="AR567" s="6">
        <f t="shared" si="178"/>
        <v>0</v>
      </c>
      <c r="AS567" s="6">
        <f t="shared" si="179"/>
        <v>0</v>
      </c>
      <c r="AT567" s="81">
        <f>テーブル504[[#This Row],[レート]]*テーブル504[[#This Row],[取引単位]]</f>
        <v>0</v>
      </c>
      <c r="AU567" s="6">
        <f t="shared" si="171"/>
        <v>0</v>
      </c>
      <c r="AW567" s="5">
        <f t="shared" si="185"/>
        <v>0</v>
      </c>
      <c r="AX567" s="3">
        <f>IF(テーブル505[[#This Row],[レート]]=0,0,$I$7)</f>
        <v>0</v>
      </c>
      <c r="AY567" s="6">
        <f t="shared" si="180"/>
        <v>0</v>
      </c>
      <c r="AZ567" s="6">
        <f t="shared" si="181"/>
        <v>0</v>
      </c>
      <c r="BA567" s="81">
        <f>テーブル505[[#This Row],[レート]]*テーブル505[[#This Row],[取引単位]]</f>
        <v>0</v>
      </c>
      <c r="BB567" s="6">
        <f t="shared" si="172"/>
        <v>0</v>
      </c>
    </row>
    <row r="568" spans="21:54" x14ac:dyDescent="0.3">
      <c r="U568" s="5">
        <f t="shared" si="173"/>
        <v>0</v>
      </c>
      <c r="V568" s="3">
        <f>IF(テーブル501[[#This Row],[レート]]=0,0,$E$7)</f>
        <v>0</v>
      </c>
      <c r="W568" s="6">
        <f t="shared" si="166"/>
        <v>0</v>
      </c>
      <c r="X568" s="6">
        <f t="shared" si="167"/>
        <v>0</v>
      </c>
      <c r="Y568" s="81">
        <f>テーブル501[[#This Row],[レート]]*テーブル501[[#This Row],[取引単位]]</f>
        <v>0</v>
      </c>
      <c r="Z568" s="6">
        <f t="shared" si="168"/>
        <v>0</v>
      </c>
      <c r="AB568" s="5">
        <f t="shared" si="182"/>
        <v>0</v>
      </c>
      <c r="AC568" s="3">
        <f>IF(テーブル502[[#This Row],[レート]]=0,0,$F$7)</f>
        <v>0</v>
      </c>
      <c r="AD568" s="6">
        <f t="shared" si="174"/>
        <v>0</v>
      </c>
      <c r="AE568" s="6">
        <f t="shared" si="175"/>
        <v>0</v>
      </c>
      <c r="AF568" s="81">
        <f>テーブル502[[#This Row],[レート]]*テーブル502[[#This Row],[取引単位]]</f>
        <v>0</v>
      </c>
      <c r="AG568" s="6">
        <f t="shared" si="169"/>
        <v>0</v>
      </c>
      <c r="AI568" s="5">
        <f t="shared" si="183"/>
        <v>0</v>
      </c>
      <c r="AJ568" s="3">
        <f>IF(テーブル503[[#This Row],[レート]]=0,0,$G$7)</f>
        <v>0</v>
      </c>
      <c r="AK568" s="6">
        <f t="shared" si="176"/>
        <v>0</v>
      </c>
      <c r="AL568" s="6">
        <f t="shared" si="177"/>
        <v>0</v>
      </c>
      <c r="AM568" s="81">
        <f>テーブル503[[#This Row],[レート]]*テーブル503[[#This Row],[取引単位]]</f>
        <v>0</v>
      </c>
      <c r="AN568" s="6">
        <f t="shared" si="170"/>
        <v>0</v>
      </c>
      <c r="AP568" s="5">
        <f t="shared" si="184"/>
        <v>0</v>
      </c>
      <c r="AQ568" s="3">
        <f>IF(テーブル504[[#This Row],[レート]]=0,0,$H$7)</f>
        <v>0</v>
      </c>
      <c r="AR568" s="6">
        <f t="shared" si="178"/>
        <v>0</v>
      </c>
      <c r="AS568" s="6">
        <f t="shared" si="179"/>
        <v>0</v>
      </c>
      <c r="AT568" s="81">
        <f>テーブル504[[#This Row],[レート]]*テーブル504[[#This Row],[取引単位]]</f>
        <v>0</v>
      </c>
      <c r="AU568" s="6">
        <f t="shared" si="171"/>
        <v>0</v>
      </c>
      <c r="AW568" s="5">
        <f t="shared" si="185"/>
        <v>0</v>
      </c>
      <c r="AX568" s="3">
        <f>IF(テーブル505[[#This Row],[レート]]=0,0,$I$7)</f>
        <v>0</v>
      </c>
      <c r="AY568" s="6">
        <f t="shared" si="180"/>
        <v>0</v>
      </c>
      <c r="AZ568" s="6">
        <f t="shared" si="181"/>
        <v>0</v>
      </c>
      <c r="BA568" s="81">
        <f>テーブル505[[#This Row],[レート]]*テーブル505[[#This Row],[取引単位]]</f>
        <v>0</v>
      </c>
      <c r="BB568" s="6">
        <f t="shared" si="172"/>
        <v>0</v>
      </c>
    </row>
    <row r="569" spans="21:54" x14ac:dyDescent="0.3">
      <c r="U569" s="5">
        <f t="shared" si="173"/>
        <v>0</v>
      </c>
      <c r="V569" s="3">
        <f>IF(テーブル501[[#This Row],[レート]]=0,0,$E$7)</f>
        <v>0</v>
      </c>
      <c r="W569" s="6">
        <f t="shared" si="166"/>
        <v>0</v>
      </c>
      <c r="X569" s="6">
        <f t="shared" si="167"/>
        <v>0</v>
      </c>
      <c r="Y569" s="81">
        <f>テーブル501[[#This Row],[レート]]*テーブル501[[#This Row],[取引単位]]</f>
        <v>0</v>
      </c>
      <c r="Z569" s="6">
        <f t="shared" si="168"/>
        <v>0</v>
      </c>
      <c r="AB569" s="5">
        <f t="shared" si="182"/>
        <v>0</v>
      </c>
      <c r="AC569" s="3">
        <f>IF(テーブル502[[#This Row],[レート]]=0,0,$F$7)</f>
        <v>0</v>
      </c>
      <c r="AD569" s="6">
        <f t="shared" si="174"/>
        <v>0</v>
      </c>
      <c r="AE569" s="6">
        <f t="shared" si="175"/>
        <v>0</v>
      </c>
      <c r="AF569" s="81">
        <f>テーブル502[[#This Row],[レート]]*テーブル502[[#This Row],[取引単位]]</f>
        <v>0</v>
      </c>
      <c r="AG569" s="6">
        <f t="shared" si="169"/>
        <v>0</v>
      </c>
      <c r="AI569" s="5">
        <f t="shared" si="183"/>
        <v>0</v>
      </c>
      <c r="AJ569" s="3">
        <f>IF(テーブル503[[#This Row],[レート]]=0,0,$G$7)</f>
        <v>0</v>
      </c>
      <c r="AK569" s="6">
        <f t="shared" si="176"/>
        <v>0</v>
      </c>
      <c r="AL569" s="6">
        <f t="shared" si="177"/>
        <v>0</v>
      </c>
      <c r="AM569" s="81">
        <f>テーブル503[[#This Row],[レート]]*テーブル503[[#This Row],[取引単位]]</f>
        <v>0</v>
      </c>
      <c r="AN569" s="6">
        <f t="shared" si="170"/>
        <v>0</v>
      </c>
      <c r="AP569" s="5">
        <f t="shared" si="184"/>
        <v>0</v>
      </c>
      <c r="AQ569" s="3">
        <f>IF(テーブル504[[#This Row],[レート]]=0,0,$H$7)</f>
        <v>0</v>
      </c>
      <c r="AR569" s="6">
        <f t="shared" si="178"/>
        <v>0</v>
      </c>
      <c r="AS569" s="6">
        <f t="shared" si="179"/>
        <v>0</v>
      </c>
      <c r="AT569" s="81">
        <f>テーブル504[[#This Row],[レート]]*テーブル504[[#This Row],[取引単位]]</f>
        <v>0</v>
      </c>
      <c r="AU569" s="6">
        <f t="shared" si="171"/>
        <v>0</v>
      </c>
      <c r="AW569" s="5">
        <f t="shared" si="185"/>
        <v>0</v>
      </c>
      <c r="AX569" s="3">
        <f>IF(テーブル505[[#This Row],[レート]]=0,0,$I$7)</f>
        <v>0</v>
      </c>
      <c r="AY569" s="6">
        <f t="shared" si="180"/>
        <v>0</v>
      </c>
      <c r="AZ569" s="6">
        <f t="shared" si="181"/>
        <v>0</v>
      </c>
      <c r="BA569" s="81">
        <f>テーブル505[[#This Row],[レート]]*テーブル505[[#This Row],[取引単位]]</f>
        <v>0</v>
      </c>
      <c r="BB569" s="6">
        <f t="shared" si="172"/>
        <v>0</v>
      </c>
    </row>
    <row r="570" spans="21:54" x14ac:dyDescent="0.3">
      <c r="U570" s="5">
        <f t="shared" si="173"/>
        <v>0</v>
      </c>
      <c r="V570" s="3">
        <f>IF(テーブル501[[#This Row],[レート]]=0,0,$E$7)</f>
        <v>0</v>
      </c>
      <c r="W570" s="6">
        <f t="shared" si="166"/>
        <v>0</v>
      </c>
      <c r="X570" s="6">
        <f t="shared" si="167"/>
        <v>0</v>
      </c>
      <c r="Y570" s="81">
        <f>テーブル501[[#This Row],[レート]]*テーブル501[[#This Row],[取引単位]]</f>
        <v>0</v>
      </c>
      <c r="Z570" s="6">
        <f t="shared" si="168"/>
        <v>0</v>
      </c>
      <c r="AB570" s="5">
        <f t="shared" si="182"/>
        <v>0</v>
      </c>
      <c r="AC570" s="3">
        <f>IF(テーブル502[[#This Row],[レート]]=0,0,$F$7)</f>
        <v>0</v>
      </c>
      <c r="AD570" s="6">
        <f t="shared" si="174"/>
        <v>0</v>
      </c>
      <c r="AE570" s="6">
        <f t="shared" si="175"/>
        <v>0</v>
      </c>
      <c r="AF570" s="81">
        <f>テーブル502[[#This Row],[レート]]*テーブル502[[#This Row],[取引単位]]</f>
        <v>0</v>
      </c>
      <c r="AG570" s="6">
        <f t="shared" si="169"/>
        <v>0</v>
      </c>
      <c r="AI570" s="5">
        <f t="shared" si="183"/>
        <v>0</v>
      </c>
      <c r="AJ570" s="3">
        <f>IF(テーブル503[[#This Row],[レート]]=0,0,$G$7)</f>
        <v>0</v>
      </c>
      <c r="AK570" s="6">
        <f t="shared" si="176"/>
        <v>0</v>
      </c>
      <c r="AL570" s="6">
        <f t="shared" si="177"/>
        <v>0</v>
      </c>
      <c r="AM570" s="81">
        <f>テーブル503[[#This Row],[レート]]*テーブル503[[#This Row],[取引単位]]</f>
        <v>0</v>
      </c>
      <c r="AN570" s="6">
        <f t="shared" si="170"/>
        <v>0</v>
      </c>
      <c r="AP570" s="5">
        <f t="shared" si="184"/>
        <v>0</v>
      </c>
      <c r="AQ570" s="3">
        <f>IF(テーブル504[[#This Row],[レート]]=0,0,$H$7)</f>
        <v>0</v>
      </c>
      <c r="AR570" s="6">
        <f t="shared" si="178"/>
        <v>0</v>
      </c>
      <c r="AS570" s="6">
        <f t="shared" si="179"/>
        <v>0</v>
      </c>
      <c r="AT570" s="81">
        <f>テーブル504[[#This Row],[レート]]*テーブル504[[#This Row],[取引単位]]</f>
        <v>0</v>
      </c>
      <c r="AU570" s="6">
        <f t="shared" si="171"/>
        <v>0</v>
      </c>
      <c r="AW570" s="5">
        <f t="shared" si="185"/>
        <v>0</v>
      </c>
      <c r="AX570" s="3">
        <f>IF(テーブル505[[#This Row],[レート]]=0,0,$I$7)</f>
        <v>0</v>
      </c>
      <c r="AY570" s="6">
        <f t="shared" si="180"/>
        <v>0</v>
      </c>
      <c r="AZ570" s="6">
        <f t="shared" si="181"/>
        <v>0</v>
      </c>
      <c r="BA570" s="81">
        <f>テーブル505[[#This Row],[レート]]*テーブル505[[#This Row],[取引単位]]</f>
        <v>0</v>
      </c>
      <c r="BB570" s="6">
        <f t="shared" si="172"/>
        <v>0</v>
      </c>
    </row>
    <row r="571" spans="21:54" x14ac:dyDescent="0.3">
      <c r="U571" s="5">
        <f t="shared" si="173"/>
        <v>0</v>
      </c>
      <c r="V571" s="3">
        <f>IF(テーブル501[[#This Row],[レート]]=0,0,$E$7)</f>
        <v>0</v>
      </c>
      <c r="W571" s="6">
        <f t="shared" si="166"/>
        <v>0</v>
      </c>
      <c r="X571" s="6">
        <f t="shared" si="167"/>
        <v>0</v>
      </c>
      <c r="Y571" s="81">
        <f>テーブル501[[#This Row],[レート]]*テーブル501[[#This Row],[取引単位]]</f>
        <v>0</v>
      </c>
      <c r="Z571" s="6">
        <f t="shared" si="168"/>
        <v>0</v>
      </c>
      <c r="AB571" s="5">
        <f t="shared" si="182"/>
        <v>0</v>
      </c>
      <c r="AC571" s="3">
        <f>IF(テーブル502[[#This Row],[レート]]=0,0,$F$7)</f>
        <v>0</v>
      </c>
      <c r="AD571" s="6">
        <f t="shared" si="174"/>
        <v>0</v>
      </c>
      <c r="AE571" s="6">
        <f t="shared" si="175"/>
        <v>0</v>
      </c>
      <c r="AF571" s="81">
        <f>テーブル502[[#This Row],[レート]]*テーブル502[[#This Row],[取引単位]]</f>
        <v>0</v>
      </c>
      <c r="AG571" s="6">
        <f t="shared" si="169"/>
        <v>0</v>
      </c>
      <c r="AI571" s="5">
        <f t="shared" si="183"/>
        <v>0</v>
      </c>
      <c r="AJ571" s="3">
        <f>IF(テーブル503[[#This Row],[レート]]=0,0,$G$7)</f>
        <v>0</v>
      </c>
      <c r="AK571" s="6">
        <f t="shared" si="176"/>
        <v>0</v>
      </c>
      <c r="AL571" s="6">
        <f t="shared" si="177"/>
        <v>0</v>
      </c>
      <c r="AM571" s="81">
        <f>テーブル503[[#This Row],[レート]]*テーブル503[[#This Row],[取引単位]]</f>
        <v>0</v>
      </c>
      <c r="AN571" s="6">
        <f t="shared" si="170"/>
        <v>0</v>
      </c>
      <c r="AP571" s="5">
        <f t="shared" si="184"/>
        <v>0</v>
      </c>
      <c r="AQ571" s="3">
        <f>IF(テーブル504[[#This Row],[レート]]=0,0,$H$7)</f>
        <v>0</v>
      </c>
      <c r="AR571" s="6">
        <f t="shared" si="178"/>
        <v>0</v>
      </c>
      <c r="AS571" s="6">
        <f t="shared" si="179"/>
        <v>0</v>
      </c>
      <c r="AT571" s="81">
        <f>テーブル504[[#This Row],[レート]]*テーブル504[[#This Row],[取引単位]]</f>
        <v>0</v>
      </c>
      <c r="AU571" s="6">
        <f t="shared" si="171"/>
        <v>0</v>
      </c>
      <c r="AW571" s="5">
        <f t="shared" si="185"/>
        <v>0</v>
      </c>
      <c r="AX571" s="3">
        <f>IF(テーブル505[[#This Row],[レート]]=0,0,$I$7)</f>
        <v>0</v>
      </c>
      <c r="AY571" s="6">
        <f t="shared" si="180"/>
        <v>0</v>
      </c>
      <c r="AZ571" s="6">
        <f t="shared" si="181"/>
        <v>0</v>
      </c>
      <c r="BA571" s="81">
        <f>テーブル505[[#This Row],[レート]]*テーブル505[[#This Row],[取引単位]]</f>
        <v>0</v>
      </c>
      <c r="BB571" s="6">
        <f t="shared" si="172"/>
        <v>0</v>
      </c>
    </row>
    <row r="572" spans="21:54" x14ac:dyDescent="0.3">
      <c r="U572" s="5">
        <f t="shared" si="173"/>
        <v>0</v>
      </c>
      <c r="V572" s="3">
        <f>IF(テーブル501[[#This Row],[レート]]=0,0,$E$7)</f>
        <v>0</v>
      </c>
      <c r="W572" s="6">
        <f t="shared" si="166"/>
        <v>0</v>
      </c>
      <c r="X572" s="6">
        <f t="shared" si="167"/>
        <v>0</v>
      </c>
      <c r="Y572" s="81">
        <f>テーブル501[[#This Row],[レート]]*テーブル501[[#This Row],[取引単位]]</f>
        <v>0</v>
      </c>
      <c r="Z572" s="6">
        <f t="shared" si="168"/>
        <v>0</v>
      </c>
      <c r="AB572" s="5">
        <f t="shared" si="182"/>
        <v>0</v>
      </c>
      <c r="AC572" s="3">
        <f>IF(テーブル502[[#This Row],[レート]]=0,0,$F$7)</f>
        <v>0</v>
      </c>
      <c r="AD572" s="6">
        <f t="shared" si="174"/>
        <v>0</v>
      </c>
      <c r="AE572" s="6">
        <f t="shared" si="175"/>
        <v>0</v>
      </c>
      <c r="AF572" s="81">
        <f>テーブル502[[#This Row],[レート]]*テーブル502[[#This Row],[取引単位]]</f>
        <v>0</v>
      </c>
      <c r="AG572" s="6">
        <f t="shared" si="169"/>
        <v>0</v>
      </c>
      <c r="AI572" s="5">
        <f t="shared" si="183"/>
        <v>0</v>
      </c>
      <c r="AJ572" s="3">
        <f>IF(テーブル503[[#This Row],[レート]]=0,0,$G$7)</f>
        <v>0</v>
      </c>
      <c r="AK572" s="6">
        <f t="shared" si="176"/>
        <v>0</v>
      </c>
      <c r="AL572" s="6">
        <f t="shared" si="177"/>
        <v>0</v>
      </c>
      <c r="AM572" s="81">
        <f>テーブル503[[#This Row],[レート]]*テーブル503[[#This Row],[取引単位]]</f>
        <v>0</v>
      </c>
      <c r="AN572" s="6">
        <f t="shared" si="170"/>
        <v>0</v>
      </c>
      <c r="AP572" s="5">
        <f t="shared" si="184"/>
        <v>0</v>
      </c>
      <c r="AQ572" s="3">
        <f>IF(テーブル504[[#This Row],[レート]]=0,0,$H$7)</f>
        <v>0</v>
      </c>
      <c r="AR572" s="6">
        <f t="shared" si="178"/>
        <v>0</v>
      </c>
      <c r="AS572" s="6">
        <f t="shared" si="179"/>
        <v>0</v>
      </c>
      <c r="AT572" s="81">
        <f>テーブル504[[#This Row],[レート]]*テーブル504[[#This Row],[取引単位]]</f>
        <v>0</v>
      </c>
      <c r="AU572" s="6">
        <f t="shared" si="171"/>
        <v>0</v>
      </c>
      <c r="AW572" s="5">
        <f t="shared" si="185"/>
        <v>0</v>
      </c>
      <c r="AX572" s="3">
        <f>IF(テーブル505[[#This Row],[レート]]=0,0,$I$7)</f>
        <v>0</v>
      </c>
      <c r="AY572" s="6">
        <f t="shared" si="180"/>
        <v>0</v>
      </c>
      <c r="AZ572" s="6">
        <f t="shared" si="181"/>
        <v>0</v>
      </c>
      <c r="BA572" s="81">
        <f>テーブル505[[#This Row],[レート]]*テーブル505[[#This Row],[取引単位]]</f>
        <v>0</v>
      </c>
      <c r="BB572" s="6">
        <f t="shared" si="172"/>
        <v>0</v>
      </c>
    </row>
    <row r="573" spans="21:54" x14ac:dyDescent="0.3">
      <c r="U573" s="5">
        <f t="shared" si="173"/>
        <v>0</v>
      </c>
      <c r="V573" s="3">
        <f>IF(テーブル501[[#This Row],[レート]]=0,0,$E$7)</f>
        <v>0</v>
      </c>
      <c r="W573" s="6">
        <f t="shared" si="166"/>
        <v>0</v>
      </c>
      <c r="X573" s="6">
        <f t="shared" si="167"/>
        <v>0</v>
      </c>
      <c r="Y573" s="81">
        <f>テーブル501[[#This Row],[レート]]*テーブル501[[#This Row],[取引単位]]</f>
        <v>0</v>
      </c>
      <c r="Z573" s="6">
        <f t="shared" si="168"/>
        <v>0</v>
      </c>
      <c r="AB573" s="5">
        <f t="shared" si="182"/>
        <v>0</v>
      </c>
      <c r="AC573" s="3">
        <f>IF(テーブル502[[#This Row],[レート]]=0,0,$F$7)</f>
        <v>0</v>
      </c>
      <c r="AD573" s="6">
        <f t="shared" si="174"/>
        <v>0</v>
      </c>
      <c r="AE573" s="6">
        <f t="shared" si="175"/>
        <v>0</v>
      </c>
      <c r="AF573" s="81">
        <f>テーブル502[[#This Row],[レート]]*テーブル502[[#This Row],[取引単位]]</f>
        <v>0</v>
      </c>
      <c r="AG573" s="6">
        <f t="shared" si="169"/>
        <v>0</v>
      </c>
      <c r="AI573" s="5">
        <f t="shared" si="183"/>
        <v>0</v>
      </c>
      <c r="AJ573" s="3">
        <f>IF(テーブル503[[#This Row],[レート]]=0,0,$G$7)</f>
        <v>0</v>
      </c>
      <c r="AK573" s="6">
        <f t="shared" si="176"/>
        <v>0</v>
      </c>
      <c r="AL573" s="6">
        <f t="shared" si="177"/>
        <v>0</v>
      </c>
      <c r="AM573" s="81">
        <f>テーブル503[[#This Row],[レート]]*テーブル503[[#This Row],[取引単位]]</f>
        <v>0</v>
      </c>
      <c r="AN573" s="6">
        <f t="shared" si="170"/>
        <v>0</v>
      </c>
      <c r="AP573" s="5">
        <f t="shared" si="184"/>
        <v>0</v>
      </c>
      <c r="AQ573" s="3">
        <f>IF(テーブル504[[#This Row],[レート]]=0,0,$H$7)</f>
        <v>0</v>
      </c>
      <c r="AR573" s="6">
        <f t="shared" si="178"/>
        <v>0</v>
      </c>
      <c r="AS573" s="6">
        <f t="shared" si="179"/>
        <v>0</v>
      </c>
      <c r="AT573" s="81">
        <f>テーブル504[[#This Row],[レート]]*テーブル504[[#This Row],[取引単位]]</f>
        <v>0</v>
      </c>
      <c r="AU573" s="6">
        <f t="shared" si="171"/>
        <v>0</v>
      </c>
      <c r="AW573" s="5">
        <f t="shared" si="185"/>
        <v>0</v>
      </c>
      <c r="AX573" s="3">
        <f>IF(テーブル505[[#This Row],[レート]]=0,0,$I$7)</f>
        <v>0</v>
      </c>
      <c r="AY573" s="6">
        <f t="shared" si="180"/>
        <v>0</v>
      </c>
      <c r="AZ573" s="6">
        <f t="shared" si="181"/>
        <v>0</v>
      </c>
      <c r="BA573" s="81">
        <f>テーブル505[[#This Row],[レート]]*テーブル505[[#This Row],[取引単位]]</f>
        <v>0</v>
      </c>
      <c r="BB573" s="6">
        <f t="shared" si="172"/>
        <v>0</v>
      </c>
    </row>
    <row r="574" spans="21:54" x14ac:dyDescent="0.3">
      <c r="U574" s="5">
        <f t="shared" si="173"/>
        <v>0</v>
      </c>
      <c r="V574" s="3">
        <f>IF(テーブル501[[#This Row],[レート]]=0,0,$E$7)</f>
        <v>0</v>
      </c>
      <c r="W574" s="6">
        <f t="shared" si="166"/>
        <v>0</v>
      </c>
      <c r="X574" s="6">
        <f t="shared" si="167"/>
        <v>0</v>
      </c>
      <c r="Y574" s="81">
        <f>テーブル501[[#This Row],[レート]]*テーブル501[[#This Row],[取引単位]]</f>
        <v>0</v>
      </c>
      <c r="Z574" s="6">
        <f t="shared" si="168"/>
        <v>0</v>
      </c>
      <c r="AB574" s="5">
        <f t="shared" si="182"/>
        <v>0</v>
      </c>
      <c r="AC574" s="3">
        <f>IF(テーブル502[[#This Row],[レート]]=0,0,$F$7)</f>
        <v>0</v>
      </c>
      <c r="AD574" s="6">
        <f t="shared" si="174"/>
        <v>0</v>
      </c>
      <c r="AE574" s="6">
        <f t="shared" si="175"/>
        <v>0</v>
      </c>
      <c r="AF574" s="81">
        <f>テーブル502[[#This Row],[レート]]*テーブル502[[#This Row],[取引単位]]</f>
        <v>0</v>
      </c>
      <c r="AG574" s="6">
        <f t="shared" si="169"/>
        <v>0</v>
      </c>
      <c r="AI574" s="5">
        <f t="shared" si="183"/>
        <v>0</v>
      </c>
      <c r="AJ574" s="3">
        <f>IF(テーブル503[[#This Row],[レート]]=0,0,$G$7)</f>
        <v>0</v>
      </c>
      <c r="AK574" s="6">
        <f t="shared" si="176"/>
        <v>0</v>
      </c>
      <c r="AL574" s="6">
        <f t="shared" si="177"/>
        <v>0</v>
      </c>
      <c r="AM574" s="81">
        <f>テーブル503[[#This Row],[レート]]*テーブル503[[#This Row],[取引単位]]</f>
        <v>0</v>
      </c>
      <c r="AN574" s="6">
        <f t="shared" si="170"/>
        <v>0</v>
      </c>
      <c r="AP574" s="5">
        <f t="shared" si="184"/>
        <v>0</v>
      </c>
      <c r="AQ574" s="3">
        <f>IF(テーブル504[[#This Row],[レート]]=0,0,$H$7)</f>
        <v>0</v>
      </c>
      <c r="AR574" s="6">
        <f t="shared" si="178"/>
        <v>0</v>
      </c>
      <c r="AS574" s="6">
        <f t="shared" si="179"/>
        <v>0</v>
      </c>
      <c r="AT574" s="81">
        <f>テーブル504[[#This Row],[レート]]*テーブル504[[#This Row],[取引単位]]</f>
        <v>0</v>
      </c>
      <c r="AU574" s="6">
        <f t="shared" si="171"/>
        <v>0</v>
      </c>
      <c r="AW574" s="5">
        <f t="shared" si="185"/>
        <v>0</v>
      </c>
      <c r="AX574" s="3">
        <f>IF(テーブル505[[#This Row],[レート]]=0,0,$I$7)</f>
        <v>0</v>
      </c>
      <c r="AY574" s="6">
        <f t="shared" si="180"/>
        <v>0</v>
      </c>
      <c r="AZ574" s="6">
        <f t="shared" si="181"/>
        <v>0</v>
      </c>
      <c r="BA574" s="81">
        <f>テーブル505[[#This Row],[レート]]*テーブル505[[#This Row],[取引単位]]</f>
        <v>0</v>
      </c>
      <c r="BB574" s="6">
        <f t="shared" si="172"/>
        <v>0</v>
      </c>
    </row>
    <row r="575" spans="21:54" x14ac:dyDescent="0.3">
      <c r="U575" s="5">
        <f t="shared" si="173"/>
        <v>0</v>
      </c>
      <c r="V575" s="3">
        <f>IF(テーブル501[[#This Row],[レート]]=0,0,$E$7)</f>
        <v>0</v>
      </c>
      <c r="W575" s="6">
        <f t="shared" si="166"/>
        <v>0</v>
      </c>
      <c r="X575" s="6">
        <f t="shared" si="167"/>
        <v>0</v>
      </c>
      <c r="Y575" s="81">
        <f>テーブル501[[#This Row],[レート]]*テーブル501[[#This Row],[取引単位]]</f>
        <v>0</v>
      </c>
      <c r="Z575" s="6">
        <f t="shared" si="168"/>
        <v>0</v>
      </c>
      <c r="AB575" s="5">
        <f t="shared" si="182"/>
        <v>0</v>
      </c>
      <c r="AC575" s="3">
        <f>IF(テーブル502[[#This Row],[レート]]=0,0,$F$7)</f>
        <v>0</v>
      </c>
      <c r="AD575" s="6">
        <f t="shared" si="174"/>
        <v>0</v>
      </c>
      <c r="AE575" s="6">
        <f t="shared" si="175"/>
        <v>0</v>
      </c>
      <c r="AF575" s="81">
        <f>テーブル502[[#This Row],[レート]]*テーブル502[[#This Row],[取引単位]]</f>
        <v>0</v>
      </c>
      <c r="AG575" s="6">
        <f t="shared" si="169"/>
        <v>0</v>
      </c>
      <c r="AI575" s="5">
        <f t="shared" si="183"/>
        <v>0</v>
      </c>
      <c r="AJ575" s="3">
        <f>IF(テーブル503[[#This Row],[レート]]=0,0,$G$7)</f>
        <v>0</v>
      </c>
      <c r="AK575" s="6">
        <f t="shared" si="176"/>
        <v>0</v>
      </c>
      <c r="AL575" s="6">
        <f t="shared" si="177"/>
        <v>0</v>
      </c>
      <c r="AM575" s="81">
        <f>テーブル503[[#This Row],[レート]]*テーブル503[[#This Row],[取引単位]]</f>
        <v>0</v>
      </c>
      <c r="AN575" s="6">
        <f t="shared" si="170"/>
        <v>0</v>
      </c>
      <c r="AP575" s="5">
        <f t="shared" si="184"/>
        <v>0</v>
      </c>
      <c r="AQ575" s="3">
        <f>IF(テーブル504[[#This Row],[レート]]=0,0,$H$7)</f>
        <v>0</v>
      </c>
      <c r="AR575" s="6">
        <f t="shared" si="178"/>
        <v>0</v>
      </c>
      <c r="AS575" s="6">
        <f t="shared" si="179"/>
        <v>0</v>
      </c>
      <c r="AT575" s="81">
        <f>テーブル504[[#This Row],[レート]]*テーブル504[[#This Row],[取引単位]]</f>
        <v>0</v>
      </c>
      <c r="AU575" s="6">
        <f t="shared" si="171"/>
        <v>0</v>
      </c>
      <c r="AW575" s="5">
        <f t="shared" si="185"/>
        <v>0</v>
      </c>
      <c r="AX575" s="3">
        <f>IF(テーブル505[[#This Row],[レート]]=0,0,$I$7)</f>
        <v>0</v>
      </c>
      <c r="AY575" s="6">
        <f t="shared" si="180"/>
        <v>0</v>
      </c>
      <c r="AZ575" s="6">
        <f t="shared" si="181"/>
        <v>0</v>
      </c>
      <c r="BA575" s="81">
        <f>テーブル505[[#This Row],[レート]]*テーブル505[[#This Row],[取引単位]]</f>
        <v>0</v>
      </c>
      <c r="BB575" s="6">
        <f t="shared" si="172"/>
        <v>0</v>
      </c>
    </row>
    <row r="576" spans="21:54" x14ac:dyDescent="0.3">
      <c r="U576" s="5">
        <f t="shared" si="173"/>
        <v>0</v>
      </c>
      <c r="V576" s="3">
        <f>IF(テーブル501[[#This Row],[レート]]=0,0,$E$7)</f>
        <v>0</v>
      </c>
      <c r="W576" s="6">
        <f t="shared" si="166"/>
        <v>0</v>
      </c>
      <c r="X576" s="6">
        <f t="shared" si="167"/>
        <v>0</v>
      </c>
      <c r="Y576" s="81">
        <f>テーブル501[[#This Row],[レート]]*テーブル501[[#This Row],[取引単位]]</f>
        <v>0</v>
      </c>
      <c r="Z576" s="6">
        <f t="shared" si="168"/>
        <v>0</v>
      </c>
      <c r="AB576" s="5">
        <f t="shared" si="182"/>
        <v>0</v>
      </c>
      <c r="AC576" s="3">
        <f>IF(テーブル502[[#This Row],[レート]]=0,0,$F$7)</f>
        <v>0</v>
      </c>
      <c r="AD576" s="6">
        <f t="shared" si="174"/>
        <v>0</v>
      </c>
      <c r="AE576" s="6">
        <f t="shared" si="175"/>
        <v>0</v>
      </c>
      <c r="AF576" s="81">
        <f>テーブル502[[#This Row],[レート]]*テーブル502[[#This Row],[取引単位]]</f>
        <v>0</v>
      </c>
      <c r="AG576" s="6">
        <f t="shared" si="169"/>
        <v>0</v>
      </c>
      <c r="AI576" s="5">
        <f t="shared" si="183"/>
        <v>0</v>
      </c>
      <c r="AJ576" s="3">
        <f>IF(テーブル503[[#This Row],[レート]]=0,0,$G$7)</f>
        <v>0</v>
      </c>
      <c r="AK576" s="6">
        <f t="shared" si="176"/>
        <v>0</v>
      </c>
      <c r="AL576" s="6">
        <f t="shared" si="177"/>
        <v>0</v>
      </c>
      <c r="AM576" s="81">
        <f>テーブル503[[#This Row],[レート]]*テーブル503[[#This Row],[取引単位]]</f>
        <v>0</v>
      </c>
      <c r="AN576" s="6">
        <f t="shared" si="170"/>
        <v>0</v>
      </c>
      <c r="AP576" s="5">
        <f t="shared" si="184"/>
        <v>0</v>
      </c>
      <c r="AQ576" s="3">
        <f>IF(テーブル504[[#This Row],[レート]]=0,0,$H$7)</f>
        <v>0</v>
      </c>
      <c r="AR576" s="6">
        <f t="shared" si="178"/>
        <v>0</v>
      </c>
      <c r="AS576" s="6">
        <f t="shared" si="179"/>
        <v>0</v>
      </c>
      <c r="AT576" s="81">
        <f>テーブル504[[#This Row],[レート]]*テーブル504[[#This Row],[取引単位]]</f>
        <v>0</v>
      </c>
      <c r="AU576" s="6">
        <f t="shared" si="171"/>
        <v>0</v>
      </c>
      <c r="AW576" s="5">
        <f t="shared" si="185"/>
        <v>0</v>
      </c>
      <c r="AX576" s="3">
        <f>IF(テーブル505[[#This Row],[レート]]=0,0,$I$7)</f>
        <v>0</v>
      </c>
      <c r="AY576" s="6">
        <f t="shared" si="180"/>
        <v>0</v>
      </c>
      <c r="AZ576" s="6">
        <f t="shared" si="181"/>
        <v>0</v>
      </c>
      <c r="BA576" s="81">
        <f>テーブル505[[#This Row],[レート]]*テーブル505[[#This Row],[取引単位]]</f>
        <v>0</v>
      </c>
      <c r="BB576" s="6">
        <f t="shared" si="172"/>
        <v>0</v>
      </c>
    </row>
    <row r="577" spans="21:54" x14ac:dyDescent="0.3">
      <c r="U577" s="5">
        <f t="shared" si="173"/>
        <v>0</v>
      </c>
      <c r="V577" s="3">
        <f>IF(テーブル501[[#This Row],[レート]]=0,0,$E$7)</f>
        <v>0</v>
      </c>
      <c r="W577" s="6">
        <f t="shared" si="166"/>
        <v>0</v>
      </c>
      <c r="X577" s="6">
        <f t="shared" si="167"/>
        <v>0</v>
      </c>
      <c r="Y577" s="81">
        <f>テーブル501[[#This Row],[レート]]*テーブル501[[#This Row],[取引単位]]</f>
        <v>0</v>
      </c>
      <c r="Z577" s="6">
        <f t="shared" si="168"/>
        <v>0</v>
      </c>
      <c r="AB577" s="5">
        <f t="shared" si="182"/>
        <v>0</v>
      </c>
      <c r="AC577" s="3">
        <f>IF(テーブル502[[#This Row],[レート]]=0,0,$F$7)</f>
        <v>0</v>
      </c>
      <c r="AD577" s="6">
        <f t="shared" si="174"/>
        <v>0</v>
      </c>
      <c r="AE577" s="6">
        <f t="shared" si="175"/>
        <v>0</v>
      </c>
      <c r="AF577" s="81">
        <f>テーブル502[[#This Row],[レート]]*テーブル502[[#This Row],[取引単位]]</f>
        <v>0</v>
      </c>
      <c r="AG577" s="6">
        <f t="shared" si="169"/>
        <v>0</v>
      </c>
      <c r="AI577" s="5">
        <f t="shared" si="183"/>
        <v>0</v>
      </c>
      <c r="AJ577" s="3">
        <f>IF(テーブル503[[#This Row],[レート]]=0,0,$G$7)</f>
        <v>0</v>
      </c>
      <c r="AK577" s="6">
        <f t="shared" si="176"/>
        <v>0</v>
      </c>
      <c r="AL577" s="6">
        <f t="shared" si="177"/>
        <v>0</v>
      </c>
      <c r="AM577" s="81">
        <f>テーブル503[[#This Row],[レート]]*テーブル503[[#This Row],[取引単位]]</f>
        <v>0</v>
      </c>
      <c r="AN577" s="6">
        <f t="shared" si="170"/>
        <v>0</v>
      </c>
      <c r="AP577" s="5">
        <f t="shared" si="184"/>
        <v>0</v>
      </c>
      <c r="AQ577" s="3">
        <f>IF(テーブル504[[#This Row],[レート]]=0,0,$H$7)</f>
        <v>0</v>
      </c>
      <c r="AR577" s="6">
        <f t="shared" si="178"/>
        <v>0</v>
      </c>
      <c r="AS577" s="6">
        <f t="shared" si="179"/>
        <v>0</v>
      </c>
      <c r="AT577" s="81">
        <f>テーブル504[[#This Row],[レート]]*テーブル504[[#This Row],[取引単位]]</f>
        <v>0</v>
      </c>
      <c r="AU577" s="6">
        <f t="shared" si="171"/>
        <v>0</v>
      </c>
      <c r="AW577" s="5">
        <f t="shared" si="185"/>
        <v>0</v>
      </c>
      <c r="AX577" s="3">
        <f>IF(テーブル505[[#This Row],[レート]]=0,0,$I$7)</f>
        <v>0</v>
      </c>
      <c r="AY577" s="6">
        <f t="shared" si="180"/>
        <v>0</v>
      </c>
      <c r="AZ577" s="6">
        <f t="shared" si="181"/>
        <v>0</v>
      </c>
      <c r="BA577" s="81">
        <f>テーブル505[[#This Row],[レート]]*テーブル505[[#This Row],[取引単位]]</f>
        <v>0</v>
      </c>
      <c r="BB577" s="6">
        <f t="shared" si="172"/>
        <v>0</v>
      </c>
    </row>
    <row r="578" spans="21:54" x14ac:dyDescent="0.3">
      <c r="U578" s="5">
        <f t="shared" si="173"/>
        <v>0</v>
      </c>
      <c r="V578" s="3">
        <f>IF(テーブル501[[#This Row],[レート]]=0,0,$E$7)</f>
        <v>0</v>
      </c>
      <c r="W578" s="6">
        <f t="shared" si="166"/>
        <v>0</v>
      </c>
      <c r="X578" s="6">
        <f t="shared" si="167"/>
        <v>0</v>
      </c>
      <c r="Y578" s="81">
        <f>テーブル501[[#This Row],[レート]]*テーブル501[[#This Row],[取引単位]]</f>
        <v>0</v>
      </c>
      <c r="Z578" s="6">
        <f t="shared" si="168"/>
        <v>0</v>
      </c>
      <c r="AB578" s="5">
        <f t="shared" si="182"/>
        <v>0</v>
      </c>
      <c r="AC578" s="3">
        <f>IF(テーブル502[[#This Row],[レート]]=0,0,$F$7)</f>
        <v>0</v>
      </c>
      <c r="AD578" s="6">
        <f t="shared" si="174"/>
        <v>0</v>
      </c>
      <c r="AE578" s="6">
        <f t="shared" si="175"/>
        <v>0</v>
      </c>
      <c r="AF578" s="81">
        <f>テーブル502[[#This Row],[レート]]*テーブル502[[#This Row],[取引単位]]</f>
        <v>0</v>
      </c>
      <c r="AG578" s="6">
        <f t="shared" si="169"/>
        <v>0</v>
      </c>
      <c r="AI578" s="5">
        <f t="shared" si="183"/>
        <v>0</v>
      </c>
      <c r="AJ578" s="3">
        <f>IF(テーブル503[[#This Row],[レート]]=0,0,$G$7)</f>
        <v>0</v>
      </c>
      <c r="AK578" s="6">
        <f t="shared" si="176"/>
        <v>0</v>
      </c>
      <c r="AL578" s="6">
        <f t="shared" si="177"/>
        <v>0</v>
      </c>
      <c r="AM578" s="81">
        <f>テーブル503[[#This Row],[レート]]*テーブル503[[#This Row],[取引単位]]</f>
        <v>0</v>
      </c>
      <c r="AN578" s="6">
        <f t="shared" si="170"/>
        <v>0</v>
      </c>
      <c r="AP578" s="5">
        <f t="shared" si="184"/>
        <v>0</v>
      </c>
      <c r="AQ578" s="3">
        <f>IF(テーブル504[[#This Row],[レート]]=0,0,$H$7)</f>
        <v>0</v>
      </c>
      <c r="AR578" s="6">
        <f t="shared" si="178"/>
        <v>0</v>
      </c>
      <c r="AS578" s="6">
        <f t="shared" si="179"/>
        <v>0</v>
      </c>
      <c r="AT578" s="81">
        <f>テーブル504[[#This Row],[レート]]*テーブル504[[#This Row],[取引単位]]</f>
        <v>0</v>
      </c>
      <c r="AU578" s="6">
        <f t="shared" si="171"/>
        <v>0</v>
      </c>
      <c r="AW578" s="5">
        <f t="shared" si="185"/>
        <v>0</v>
      </c>
      <c r="AX578" s="3">
        <f>IF(テーブル505[[#This Row],[レート]]=0,0,$I$7)</f>
        <v>0</v>
      </c>
      <c r="AY578" s="6">
        <f t="shared" si="180"/>
        <v>0</v>
      </c>
      <c r="AZ578" s="6">
        <f t="shared" si="181"/>
        <v>0</v>
      </c>
      <c r="BA578" s="81">
        <f>テーブル505[[#This Row],[レート]]*テーブル505[[#This Row],[取引単位]]</f>
        <v>0</v>
      </c>
      <c r="BB578" s="6">
        <f t="shared" si="172"/>
        <v>0</v>
      </c>
    </row>
    <row r="579" spans="21:54" x14ac:dyDescent="0.3">
      <c r="U579" s="5">
        <f t="shared" si="173"/>
        <v>0</v>
      </c>
      <c r="V579" s="3">
        <f>IF(テーブル501[[#This Row],[レート]]=0,0,$E$7)</f>
        <v>0</v>
      </c>
      <c r="W579" s="6">
        <f t="shared" ref="W579:W642" si="186">U579*V579/$P$17</f>
        <v>0</v>
      </c>
      <c r="X579" s="6">
        <f t="shared" ref="X579:X642" si="187">(U579-$E$9)*V579</f>
        <v>0</v>
      </c>
      <c r="Y579" s="81">
        <f>テーブル501[[#This Row],[レート]]*テーブル501[[#This Row],[取引単位]]</f>
        <v>0</v>
      </c>
      <c r="Z579" s="6">
        <f t="shared" ref="Z579:Z642" si="188">IF(U579&lt;$E$31,0,(U579-$E$31)*V579)</f>
        <v>0</v>
      </c>
      <c r="AB579" s="5">
        <f t="shared" si="182"/>
        <v>0</v>
      </c>
      <c r="AC579" s="3">
        <f>IF(テーブル502[[#This Row],[レート]]=0,0,$F$7)</f>
        <v>0</v>
      </c>
      <c r="AD579" s="6">
        <f t="shared" si="174"/>
        <v>0</v>
      </c>
      <c r="AE579" s="6">
        <f t="shared" si="175"/>
        <v>0</v>
      </c>
      <c r="AF579" s="81">
        <f>テーブル502[[#This Row],[レート]]*テーブル502[[#This Row],[取引単位]]</f>
        <v>0</v>
      </c>
      <c r="AG579" s="6">
        <f t="shared" ref="AG579:AG642" si="189">IF(AB579&lt;$E$31,0,(AB579-$E$31)*AC579)</f>
        <v>0</v>
      </c>
      <c r="AI579" s="5">
        <f t="shared" si="183"/>
        <v>0</v>
      </c>
      <c r="AJ579" s="3">
        <f>IF(テーブル503[[#This Row],[レート]]=0,0,$G$7)</f>
        <v>0</v>
      </c>
      <c r="AK579" s="6">
        <f t="shared" si="176"/>
        <v>0</v>
      </c>
      <c r="AL579" s="6">
        <f t="shared" si="177"/>
        <v>0</v>
      </c>
      <c r="AM579" s="81">
        <f>テーブル503[[#This Row],[レート]]*テーブル503[[#This Row],[取引単位]]</f>
        <v>0</v>
      </c>
      <c r="AN579" s="6">
        <f t="shared" ref="AN579:AN642" si="190">IF(AI579&lt;$E$31,0,(AI579-$E$31)*AJ579)</f>
        <v>0</v>
      </c>
      <c r="AP579" s="5">
        <f t="shared" si="184"/>
        <v>0</v>
      </c>
      <c r="AQ579" s="3">
        <f>IF(テーブル504[[#This Row],[レート]]=0,0,$H$7)</f>
        <v>0</v>
      </c>
      <c r="AR579" s="6">
        <f t="shared" si="178"/>
        <v>0</v>
      </c>
      <c r="AS579" s="6">
        <f t="shared" si="179"/>
        <v>0</v>
      </c>
      <c r="AT579" s="81">
        <f>テーブル504[[#This Row],[レート]]*テーブル504[[#This Row],[取引単位]]</f>
        <v>0</v>
      </c>
      <c r="AU579" s="6">
        <f t="shared" ref="AU579:AU642" si="191">IF(AP579&lt;$E$31,0,(AP579-$E$31)*AQ579)</f>
        <v>0</v>
      </c>
      <c r="AW579" s="5">
        <f t="shared" si="185"/>
        <v>0</v>
      </c>
      <c r="AX579" s="3">
        <f>IF(テーブル505[[#This Row],[レート]]=0,0,$I$7)</f>
        <v>0</v>
      </c>
      <c r="AY579" s="6">
        <f t="shared" si="180"/>
        <v>0</v>
      </c>
      <c r="AZ579" s="6">
        <f t="shared" si="181"/>
        <v>0</v>
      </c>
      <c r="BA579" s="81">
        <f>テーブル505[[#This Row],[レート]]*テーブル505[[#This Row],[取引単位]]</f>
        <v>0</v>
      </c>
      <c r="BB579" s="6">
        <f t="shared" ref="BB579:BB642" si="192">IF(AW579&lt;$E$31,0,(AW579-$E$31)*AX579)</f>
        <v>0</v>
      </c>
    </row>
    <row r="580" spans="21:54" x14ac:dyDescent="0.3">
      <c r="U580" s="5">
        <f t="shared" ref="U580:U643" si="193">IF(U579-$J$59&lt;$F$59,0,U579-$J$59)</f>
        <v>0</v>
      </c>
      <c r="V580" s="3">
        <f>IF(テーブル501[[#This Row],[レート]]=0,0,$E$7)</f>
        <v>0</v>
      </c>
      <c r="W580" s="6">
        <f t="shared" si="186"/>
        <v>0</v>
      </c>
      <c r="X580" s="6">
        <f t="shared" si="187"/>
        <v>0</v>
      </c>
      <c r="Y580" s="81">
        <f>テーブル501[[#This Row],[レート]]*テーブル501[[#This Row],[取引単位]]</f>
        <v>0</v>
      </c>
      <c r="Z580" s="6">
        <f t="shared" si="188"/>
        <v>0</v>
      </c>
      <c r="AB580" s="5">
        <f t="shared" si="182"/>
        <v>0</v>
      </c>
      <c r="AC580" s="3">
        <f>IF(テーブル502[[#This Row],[レート]]=0,0,$F$7)</f>
        <v>0</v>
      </c>
      <c r="AD580" s="6">
        <f t="shared" ref="AD580:AD643" si="194">AB580*AC580/$P$17</f>
        <v>0</v>
      </c>
      <c r="AE580" s="6">
        <f t="shared" ref="AE580:AE643" si="195">(AB580-$E$9)*AC580</f>
        <v>0</v>
      </c>
      <c r="AF580" s="81">
        <f>テーブル502[[#This Row],[レート]]*テーブル502[[#This Row],[取引単位]]</f>
        <v>0</v>
      </c>
      <c r="AG580" s="6">
        <f t="shared" si="189"/>
        <v>0</v>
      </c>
      <c r="AI580" s="5">
        <f t="shared" si="183"/>
        <v>0</v>
      </c>
      <c r="AJ580" s="3">
        <f>IF(テーブル503[[#This Row],[レート]]=0,0,$G$7)</f>
        <v>0</v>
      </c>
      <c r="AK580" s="6">
        <f t="shared" ref="AK580:AK643" si="196">AI580*AJ580/$P$17</f>
        <v>0</v>
      </c>
      <c r="AL580" s="6">
        <f t="shared" ref="AL580:AL643" si="197">(AI580-$E$9)*AJ580</f>
        <v>0</v>
      </c>
      <c r="AM580" s="81">
        <f>テーブル503[[#This Row],[レート]]*テーブル503[[#This Row],[取引単位]]</f>
        <v>0</v>
      </c>
      <c r="AN580" s="6">
        <f t="shared" si="190"/>
        <v>0</v>
      </c>
      <c r="AP580" s="5">
        <f t="shared" si="184"/>
        <v>0</v>
      </c>
      <c r="AQ580" s="3">
        <f>IF(テーブル504[[#This Row],[レート]]=0,0,$H$7)</f>
        <v>0</v>
      </c>
      <c r="AR580" s="6">
        <f t="shared" ref="AR580:AR643" si="198">AP580*AQ580/$P$17</f>
        <v>0</v>
      </c>
      <c r="AS580" s="6">
        <f t="shared" ref="AS580:AS643" si="199">(AP580-$E$9)*AQ580</f>
        <v>0</v>
      </c>
      <c r="AT580" s="81">
        <f>テーブル504[[#This Row],[レート]]*テーブル504[[#This Row],[取引単位]]</f>
        <v>0</v>
      </c>
      <c r="AU580" s="6">
        <f t="shared" si="191"/>
        <v>0</v>
      </c>
      <c r="AW580" s="5">
        <f t="shared" si="185"/>
        <v>0</v>
      </c>
      <c r="AX580" s="3">
        <f>IF(テーブル505[[#This Row],[レート]]=0,0,$I$7)</f>
        <v>0</v>
      </c>
      <c r="AY580" s="6">
        <f t="shared" ref="AY580:AY643" si="200">AW580*AX580/$P$17</f>
        <v>0</v>
      </c>
      <c r="AZ580" s="6">
        <f t="shared" ref="AZ580:AZ643" si="201">(AW580-$E$9)*AX580</f>
        <v>0</v>
      </c>
      <c r="BA580" s="81">
        <f>テーブル505[[#This Row],[レート]]*テーブル505[[#This Row],[取引単位]]</f>
        <v>0</v>
      </c>
      <c r="BB580" s="6">
        <f t="shared" si="192"/>
        <v>0</v>
      </c>
    </row>
    <row r="581" spans="21:54" x14ac:dyDescent="0.3">
      <c r="U581" s="5">
        <f t="shared" si="193"/>
        <v>0</v>
      </c>
      <c r="V581" s="3">
        <f>IF(テーブル501[[#This Row],[レート]]=0,0,$E$7)</f>
        <v>0</v>
      </c>
      <c r="W581" s="6">
        <f t="shared" si="186"/>
        <v>0</v>
      </c>
      <c r="X581" s="6">
        <f t="shared" si="187"/>
        <v>0</v>
      </c>
      <c r="Y581" s="81">
        <f>テーブル501[[#This Row],[レート]]*テーブル501[[#This Row],[取引単位]]</f>
        <v>0</v>
      </c>
      <c r="Z581" s="6">
        <f t="shared" si="188"/>
        <v>0</v>
      </c>
      <c r="AB581" s="5">
        <f t="shared" ref="AB581:AB644" si="202">IF(AB580-$J$58&lt;$F$58,0,AB580-$J$58)</f>
        <v>0</v>
      </c>
      <c r="AC581" s="3">
        <f>IF(テーブル502[[#This Row],[レート]]=0,0,$F$7)</f>
        <v>0</v>
      </c>
      <c r="AD581" s="6">
        <f t="shared" si="194"/>
        <v>0</v>
      </c>
      <c r="AE581" s="6">
        <f t="shared" si="195"/>
        <v>0</v>
      </c>
      <c r="AF581" s="81">
        <f>テーブル502[[#This Row],[レート]]*テーブル502[[#This Row],[取引単位]]</f>
        <v>0</v>
      </c>
      <c r="AG581" s="6">
        <f t="shared" si="189"/>
        <v>0</v>
      </c>
      <c r="AI581" s="5">
        <f t="shared" ref="AI581:AI644" si="203">IF(AI580-$J$57&lt;$F$57,0,AI580-$J$57)</f>
        <v>0</v>
      </c>
      <c r="AJ581" s="3">
        <f>IF(テーブル503[[#This Row],[レート]]=0,0,$G$7)</f>
        <v>0</v>
      </c>
      <c r="AK581" s="6">
        <f t="shared" si="196"/>
        <v>0</v>
      </c>
      <c r="AL581" s="6">
        <f t="shared" si="197"/>
        <v>0</v>
      </c>
      <c r="AM581" s="81">
        <f>テーブル503[[#This Row],[レート]]*テーブル503[[#This Row],[取引単位]]</f>
        <v>0</v>
      </c>
      <c r="AN581" s="6">
        <f t="shared" si="190"/>
        <v>0</v>
      </c>
      <c r="AP581" s="5">
        <f t="shared" ref="AP581:AP644" si="204">IF(AP580-$J$56&lt;$F$56,0,AP580-$J$56)</f>
        <v>0</v>
      </c>
      <c r="AQ581" s="3">
        <f>IF(テーブル504[[#This Row],[レート]]=0,0,$H$7)</f>
        <v>0</v>
      </c>
      <c r="AR581" s="6">
        <f t="shared" si="198"/>
        <v>0</v>
      </c>
      <c r="AS581" s="6">
        <f t="shared" si="199"/>
        <v>0</v>
      </c>
      <c r="AT581" s="81">
        <f>テーブル504[[#This Row],[レート]]*テーブル504[[#This Row],[取引単位]]</f>
        <v>0</v>
      </c>
      <c r="AU581" s="6">
        <f t="shared" si="191"/>
        <v>0</v>
      </c>
      <c r="AW581" s="5">
        <f t="shared" ref="AW581:AW644" si="205">IF(AW580-$J$55&lt;$F$55,0,AW580-$J$55)</f>
        <v>0</v>
      </c>
      <c r="AX581" s="3">
        <f>IF(テーブル505[[#This Row],[レート]]=0,0,$I$7)</f>
        <v>0</v>
      </c>
      <c r="AY581" s="6">
        <f t="shared" si="200"/>
        <v>0</v>
      </c>
      <c r="AZ581" s="6">
        <f t="shared" si="201"/>
        <v>0</v>
      </c>
      <c r="BA581" s="81">
        <f>テーブル505[[#This Row],[レート]]*テーブル505[[#This Row],[取引単位]]</f>
        <v>0</v>
      </c>
      <c r="BB581" s="6">
        <f t="shared" si="192"/>
        <v>0</v>
      </c>
    </row>
    <row r="582" spans="21:54" x14ac:dyDescent="0.3">
      <c r="U582" s="5">
        <f t="shared" si="193"/>
        <v>0</v>
      </c>
      <c r="V582" s="3">
        <f>IF(テーブル501[[#This Row],[レート]]=0,0,$E$7)</f>
        <v>0</v>
      </c>
      <c r="W582" s="6">
        <f t="shared" si="186"/>
        <v>0</v>
      </c>
      <c r="X582" s="6">
        <f t="shared" si="187"/>
        <v>0</v>
      </c>
      <c r="Y582" s="81">
        <f>テーブル501[[#This Row],[レート]]*テーブル501[[#This Row],[取引単位]]</f>
        <v>0</v>
      </c>
      <c r="Z582" s="6">
        <f t="shared" si="188"/>
        <v>0</v>
      </c>
      <c r="AB582" s="5">
        <f t="shared" si="202"/>
        <v>0</v>
      </c>
      <c r="AC582" s="3">
        <f>IF(テーブル502[[#This Row],[レート]]=0,0,$F$7)</f>
        <v>0</v>
      </c>
      <c r="AD582" s="6">
        <f t="shared" si="194"/>
        <v>0</v>
      </c>
      <c r="AE582" s="6">
        <f t="shared" si="195"/>
        <v>0</v>
      </c>
      <c r="AF582" s="81">
        <f>テーブル502[[#This Row],[レート]]*テーブル502[[#This Row],[取引単位]]</f>
        <v>0</v>
      </c>
      <c r="AG582" s="6">
        <f t="shared" si="189"/>
        <v>0</v>
      </c>
      <c r="AI582" s="5">
        <f t="shared" si="203"/>
        <v>0</v>
      </c>
      <c r="AJ582" s="3">
        <f>IF(テーブル503[[#This Row],[レート]]=0,0,$G$7)</f>
        <v>0</v>
      </c>
      <c r="AK582" s="6">
        <f t="shared" si="196"/>
        <v>0</v>
      </c>
      <c r="AL582" s="6">
        <f t="shared" si="197"/>
        <v>0</v>
      </c>
      <c r="AM582" s="81">
        <f>テーブル503[[#This Row],[レート]]*テーブル503[[#This Row],[取引単位]]</f>
        <v>0</v>
      </c>
      <c r="AN582" s="6">
        <f t="shared" si="190"/>
        <v>0</v>
      </c>
      <c r="AP582" s="5">
        <f t="shared" si="204"/>
        <v>0</v>
      </c>
      <c r="AQ582" s="3">
        <f>IF(テーブル504[[#This Row],[レート]]=0,0,$H$7)</f>
        <v>0</v>
      </c>
      <c r="AR582" s="6">
        <f t="shared" si="198"/>
        <v>0</v>
      </c>
      <c r="AS582" s="6">
        <f t="shared" si="199"/>
        <v>0</v>
      </c>
      <c r="AT582" s="81">
        <f>テーブル504[[#This Row],[レート]]*テーブル504[[#This Row],[取引単位]]</f>
        <v>0</v>
      </c>
      <c r="AU582" s="6">
        <f t="shared" si="191"/>
        <v>0</v>
      </c>
      <c r="AW582" s="5">
        <f t="shared" si="205"/>
        <v>0</v>
      </c>
      <c r="AX582" s="3">
        <f>IF(テーブル505[[#This Row],[レート]]=0,0,$I$7)</f>
        <v>0</v>
      </c>
      <c r="AY582" s="6">
        <f t="shared" si="200"/>
        <v>0</v>
      </c>
      <c r="AZ582" s="6">
        <f t="shared" si="201"/>
        <v>0</v>
      </c>
      <c r="BA582" s="81">
        <f>テーブル505[[#This Row],[レート]]*テーブル505[[#This Row],[取引単位]]</f>
        <v>0</v>
      </c>
      <c r="BB582" s="6">
        <f t="shared" si="192"/>
        <v>0</v>
      </c>
    </row>
    <row r="583" spans="21:54" x14ac:dyDescent="0.3">
      <c r="U583" s="5">
        <f t="shared" si="193"/>
        <v>0</v>
      </c>
      <c r="V583" s="3">
        <f>IF(テーブル501[[#This Row],[レート]]=0,0,$E$7)</f>
        <v>0</v>
      </c>
      <c r="W583" s="6">
        <f t="shared" si="186"/>
        <v>0</v>
      </c>
      <c r="X583" s="6">
        <f t="shared" si="187"/>
        <v>0</v>
      </c>
      <c r="Y583" s="81">
        <f>テーブル501[[#This Row],[レート]]*テーブル501[[#This Row],[取引単位]]</f>
        <v>0</v>
      </c>
      <c r="Z583" s="6">
        <f t="shared" si="188"/>
        <v>0</v>
      </c>
      <c r="AB583" s="5">
        <f t="shared" si="202"/>
        <v>0</v>
      </c>
      <c r="AC583" s="3">
        <f>IF(テーブル502[[#This Row],[レート]]=0,0,$F$7)</f>
        <v>0</v>
      </c>
      <c r="AD583" s="6">
        <f t="shared" si="194"/>
        <v>0</v>
      </c>
      <c r="AE583" s="6">
        <f t="shared" si="195"/>
        <v>0</v>
      </c>
      <c r="AF583" s="81">
        <f>テーブル502[[#This Row],[レート]]*テーブル502[[#This Row],[取引単位]]</f>
        <v>0</v>
      </c>
      <c r="AG583" s="6">
        <f t="shared" si="189"/>
        <v>0</v>
      </c>
      <c r="AI583" s="5">
        <f t="shared" si="203"/>
        <v>0</v>
      </c>
      <c r="AJ583" s="3">
        <f>IF(テーブル503[[#This Row],[レート]]=0,0,$G$7)</f>
        <v>0</v>
      </c>
      <c r="AK583" s="6">
        <f t="shared" si="196"/>
        <v>0</v>
      </c>
      <c r="AL583" s="6">
        <f t="shared" si="197"/>
        <v>0</v>
      </c>
      <c r="AM583" s="81">
        <f>テーブル503[[#This Row],[レート]]*テーブル503[[#This Row],[取引単位]]</f>
        <v>0</v>
      </c>
      <c r="AN583" s="6">
        <f t="shared" si="190"/>
        <v>0</v>
      </c>
      <c r="AP583" s="5">
        <f t="shared" si="204"/>
        <v>0</v>
      </c>
      <c r="AQ583" s="3">
        <f>IF(テーブル504[[#This Row],[レート]]=0,0,$H$7)</f>
        <v>0</v>
      </c>
      <c r="AR583" s="6">
        <f t="shared" si="198"/>
        <v>0</v>
      </c>
      <c r="AS583" s="6">
        <f t="shared" si="199"/>
        <v>0</v>
      </c>
      <c r="AT583" s="81">
        <f>テーブル504[[#This Row],[レート]]*テーブル504[[#This Row],[取引単位]]</f>
        <v>0</v>
      </c>
      <c r="AU583" s="6">
        <f t="shared" si="191"/>
        <v>0</v>
      </c>
      <c r="AW583" s="5">
        <f t="shared" si="205"/>
        <v>0</v>
      </c>
      <c r="AX583" s="3">
        <f>IF(テーブル505[[#This Row],[レート]]=0,0,$I$7)</f>
        <v>0</v>
      </c>
      <c r="AY583" s="6">
        <f t="shared" si="200"/>
        <v>0</v>
      </c>
      <c r="AZ583" s="6">
        <f t="shared" si="201"/>
        <v>0</v>
      </c>
      <c r="BA583" s="81">
        <f>テーブル505[[#This Row],[レート]]*テーブル505[[#This Row],[取引単位]]</f>
        <v>0</v>
      </c>
      <c r="BB583" s="6">
        <f t="shared" si="192"/>
        <v>0</v>
      </c>
    </row>
    <row r="584" spans="21:54" x14ac:dyDescent="0.3">
      <c r="U584" s="5">
        <f t="shared" si="193"/>
        <v>0</v>
      </c>
      <c r="V584" s="3">
        <f>IF(テーブル501[[#This Row],[レート]]=0,0,$E$7)</f>
        <v>0</v>
      </c>
      <c r="W584" s="6">
        <f t="shared" si="186"/>
        <v>0</v>
      </c>
      <c r="X584" s="6">
        <f t="shared" si="187"/>
        <v>0</v>
      </c>
      <c r="Y584" s="81">
        <f>テーブル501[[#This Row],[レート]]*テーブル501[[#This Row],[取引単位]]</f>
        <v>0</v>
      </c>
      <c r="Z584" s="6">
        <f t="shared" si="188"/>
        <v>0</v>
      </c>
      <c r="AB584" s="5">
        <f t="shared" si="202"/>
        <v>0</v>
      </c>
      <c r="AC584" s="3">
        <f>IF(テーブル502[[#This Row],[レート]]=0,0,$F$7)</f>
        <v>0</v>
      </c>
      <c r="AD584" s="6">
        <f t="shared" si="194"/>
        <v>0</v>
      </c>
      <c r="AE584" s="6">
        <f t="shared" si="195"/>
        <v>0</v>
      </c>
      <c r="AF584" s="81">
        <f>テーブル502[[#This Row],[レート]]*テーブル502[[#This Row],[取引単位]]</f>
        <v>0</v>
      </c>
      <c r="AG584" s="6">
        <f t="shared" si="189"/>
        <v>0</v>
      </c>
      <c r="AI584" s="5">
        <f t="shared" si="203"/>
        <v>0</v>
      </c>
      <c r="AJ584" s="3">
        <f>IF(テーブル503[[#This Row],[レート]]=0,0,$G$7)</f>
        <v>0</v>
      </c>
      <c r="AK584" s="6">
        <f t="shared" si="196"/>
        <v>0</v>
      </c>
      <c r="AL584" s="6">
        <f t="shared" si="197"/>
        <v>0</v>
      </c>
      <c r="AM584" s="81">
        <f>テーブル503[[#This Row],[レート]]*テーブル503[[#This Row],[取引単位]]</f>
        <v>0</v>
      </c>
      <c r="AN584" s="6">
        <f t="shared" si="190"/>
        <v>0</v>
      </c>
      <c r="AP584" s="5">
        <f t="shared" si="204"/>
        <v>0</v>
      </c>
      <c r="AQ584" s="3">
        <f>IF(テーブル504[[#This Row],[レート]]=0,0,$H$7)</f>
        <v>0</v>
      </c>
      <c r="AR584" s="6">
        <f t="shared" si="198"/>
        <v>0</v>
      </c>
      <c r="AS584" s="6">
        <f t="shared" si="199"/>
        <v>0</v>
      </c>
      <c r="AT584" s="81">
        <f>テーブル504[[#This Row],[レート]]*テーブル504[[#This Row],[取引単位]]</f>
        <v>0</v>
      </c>
      <c r="AU584" s="6">
        <f t="shared" si="191"/>
        <v>0</v>
      </c>
      <c r="AW584" s="5">
        <f t="shared" si="205"/>
        <v>0</v>
      </c>
      <c r="AX584" s="3">
        <f>IF(テーブル505[[#This Row],[レート]]=0,0,$I$7)</f>
        <v>0</v>
      </c>
      <c r="AY584" s="6">
        <f t="shared" si="200"/>
        <v>0</v>
      </c>
      <c r="AZ584" s="6">
        <f t="shared" si="201"/>
        <v>0</v>
      </c>
      <c r="BA584" s="81">
        <f>テーブル505[[#This Row],[レート]]*テーブル505[[#This Row],[取引単位]]</f>
        <v>0</v>
      </c>
      <c r="BB584" s="6">
        <f t="shared" si="192"/>
        <v>0</v>
      </c>
    </row>
    <row r="585" spans="21:54" x14ac:dyDescent="0.3">
      <c r="U585" s="5">
        <f t="shared" si="193"/>
        <v>0</v>
      </c>
      <c r="V585" s="3">
        <f>IF(テーブル501[[#This Row],[レート]]=0,0,$E$7)</f>
        <v>0</v>
      </c>
      <c r="W585" s="6">
        <f t="shared" si="186"/>
        <v>0</v>
      </c>
      <c r="X585" s="6">
        <f t="shared" si="187"/>
        <v>0</v>
      </c>
      <c r="Y585" s="81">
        <f>テーブル501[[#This Row],[レート]]*テーブル501[[#This Row],[取引単位]]</f>
        <v>0</v>
      </c>
      <c r="Z585" s="6">
        <f t="shared" si="188"/>
        <v>0</v>
      </c>
      <c r="AB585" s="5">
        <f t="shared" si="202"/>
        <v>0</v>
      </c>
      <c r="AC585" s="3">
        <f>IF(テーブル502[[#This Row],[レート]]=0,0,$F$7)</f>
        <v>0</v>
      </c>
      <c r="AD585" s="6">
        <f t="shared" si="194"/>
        <v>0</v>
      </c>
      <c r="AE585" s="6">
        <f t="shared" si="195"/>
        <v>0</v>
      </c>
      <c r="AF585" s="81">
        <f>テーブル502[[#This Row],[レート]]*テーブル502[[#This Row],[取引単位]]</f>
        <v>0</v>
      </c>
      <c r="AG585" s="6">
        <f t="shared" si="189"/>
        <v>0</v>
      </c>
      <c r="AI585" s="5">
        <f t="shared" si="203"/>
        <v>0</v>
      </c>
      <c r="AJ585" s="3">
        <f>IF(テーブル503[[#This Row],[レート]]=0,0,$G$7)</f>
        <v>0</v>
      </c>
      <c r="AK585" s="6">
        <f t="shared" si="196"/>
        <v>0</v>
      </c>
      <c r="AL585" s="6">
        <f t="shared" si="197"/>
        <v>0</v>
      </c>
      <c r="AM585" s="81">
        <f>テーブル503[[#This Row],[レート]]*テーブル503[[#This Row],[取引単位]]</f>
        <v>0</v>
      </c>
      <c r="AN585" s="6">
        <f t="shared" si="190"/>
        <v>0</v>
      </c>
      <c r="AP585" s="5">
        <f t="shared" si="204"/>
        <v>0</v>
      </c>
      <c r="AQ585" s="3">
        <f>IF(テーブル504[[#This Row],[レート]]=0,0,$H$7)</f>
        <v>0</v>
      </c>
      <c r="AR585" s="6">
        <f t="shared" si="198"/>
        <v>0</v>
      </c>
      <c r="AS585" s="6">
        <f t="shared" si="199"/>
        <v>0</v>
      </c>
      <c r="AT585" s="81">
        <f>テーブル504[[#This Row],[レート]]*テーブル504[[#This Row],[取引単位]]</f>
        <v>0</v>
      </c>
      <c r="AU585" s="6">
        <f t="shared" si="191"/>
        <v>0</v>
      </c>
      <c r="AW585" s="5">
        <f t="shared" si="205"/>
        <v>0</v>
      </c>
      <c r="AX585" s="3">
        <f>IF(テーブル505[[#This Row],[レート]]=0,0,$I$7)</f>
        <v>0</v>
      </c>
      <c r="AY585" s="6">
        <f t="shared" si="200"/>
        <v>0</v>
      </c>
      <c r="AZ585" s="6">
        <f t="shared" si="201"/>
        <v>0</v>
      </c>
      <c r="BA585" s="81">
        <f>テーブル505[[#This Row],[レート]]*テーブル505[[#This Row],[取引単位]]</f>
        <v>0</v>
      </c>
      <c r="BB585" s="6">
        <f t="shared" si="192"/>
        <v>0</v>
      </c>
    </row>
    <row r="586" spans="21:54" x14ac:dyDescent="0.3">
      <c r="U586" s="5">
        <f t="shared" si="193"/>
        <v>0</v>
      </c>
      <c r="V586" s="3">
        <f>IF(テーブル501[[#This Row],[レート]]=0,0,$E$7)</f>
        <v>0</v>
      </c>
      <c r="W586" s="6">
        <f t="shared" si="186"/>
        <v>0</v>
      </c>
      <c r="X586" s="6">
        <f t="shared" si="187"/>
        <v>0</v>
      </c>
      <c r="Y586" s="81">
        <f>テーブル501[[#This Row],[レート]]*テーブル501[[#This Row],[取引単位]]</f>
        <v>0</v>
      </c>
      <c r="Z586" s="6">
        <f t="shared" si="188"/>
        <v>0</v>
      </c>
      <c r="AB586" s="5">
        <f t="shared" si="202"/>
        <v>0</v>
      </c>
      <c r="AC586" s="3">
        <f>IF(テーブル502[[#This Row],[レート]]=0,0,$F$7)</f>
        <v>0</v>
      </c>
      <c r="AD586" s="6">
        <f t="shared" si="194"/>
        <v>0</v>
      </c>
      <c r="AE586" s="6">
        <f t="shared" si="195"/>
        <v>0</v>
      </c>
      <c r="AF586" s="81">
        <f>テーブル502[[#This Row],[レート]]*テーブル502[[#This Row],[取引単位]]</f>
        <v>0</v>
      </c>
      <c r="AG586" s="6">
        <f t="shared" si="189"/>
        <v>0</v>
      </c>
      <c r="AI586" s="5">
        <f t="shared" si="203"/>
        <v>0</v>
      </c>
      <c r="AJ586" s="3">
        <f>IF(テーブル503[[#This Row],[レート]]=0,0,$G$7)</f>
        <v>0</v>
      </c>
      <c r="AK586" s="6">
        <f t="shared" si="196"/>
        <v>0</v>
      </c>
      <c r="AL586" s="6">
        <f t="shared" si="197"/>
        <v>0</v>
      </c>
      <c r="AM586" s="81">
        <f>テーブル503[[#This Row],[レート]]*テーブル503[[#This Row],[取引単位]]</f>
        <v>0</v>
      </c>
      <c r="AN586" s="6">
        <f t="shared" si="190"/>
        <v>0</v>
      </c>
      <c r="AP586" s="5">
        <f t="shared" si="204"/>
        <v>0</v>
      </c>
      <c r="AQ586" s="3">
        <f>IF(テーブル504[[#This Row],[レート]]=0,0,$H$7)</f>
        <v>0</v>
      </c>
      <c r="AR586" s="6">
        <f t="shared" si="198"/>
        <v>0</v>
      </c>
      <c r="AS586" s="6">
        <f t="shared" si="199"/>
        <v>0</v>
      </c>
      <c r="AT586" s="81">
        <f>テーブル504[[#This Row],[レート]]*テーブル504[[#This Row],[取引単位]]</f>
        <v>0</v>
      </c>
      <c r="AU586" s="6">
        <f t="shared" si="191"/>
        <v>0</v>
      </c>
      <c r="AW586" s="5">
        <f t="shared" si="205"/>
        <v>0</v>
      </c>
      <c r="AX586" s="3">
        <f>IF(テーブル505[[#This Row],[レート]]=0,0,$I$7)</f>
        <v>0</v>
      </c>
      <c r="AY586" s="6">
        <f t="shared" si="200"/>
        <v>0</v>
      </c>
      <c r="AZ586" s="6">
        <f t="shared" si="201"/>
        <v>0</v>
      </c>
      <c r="BA586" s="81">
        <f>テーブル505[[#This Row],[レート]]*テーブル505[[#This Row],[取引単位]]</f>
        <v>0</v>
      </c>
      <c r="BB586" s="6">
        <f t="shared" si="192"/>
        <v>0</v>
      </c>
    </row>
    <row r="587" spans="21:54" x14ac:dyDescent="0.3">
      <c r="U587" s="5">
        <f t="shared" si="193"/>
        <v>0</v>
      </c>
      <c r="V587" s="3">
        <f>IF(テーブル501[[#This Row],[レート]]=0,0,$E$7)</f>
        <v>0</v>
      </c>
      <c r="W587" s="6">
        <f t="shared" si="186"/>
        <v>0</v>
      </c>
      <c r="X587" s="6">
        <f t="shared" si="187"/>
        <v>0</v>
      </c>
      <c r="Y587" s="81">
        <f>テーブル501[[#This Row],[レート]]*テーブル501[[#This Row],[取引単位]]</f>
        <v>0</v>
      </c>
      <c r="Z587" s="6">
        <f t="shared" si="188"/>
        <v>0</v>
      </c>
      <c r="AB587" s="5">
        <f t="shared" si="202"/>
        <v>0</v>
      </c>
      <c r="AC587" s="3">
        <f>IF(テーブル502[[#This Row],[レート]]=0,0,$F$7)</f>
        <v>0</v>
      </c>
      <c r="AD587" s="6">
        <f t="shared" si="194"/>
        <v>0</v>
      </c>
      <c r="AE587" s="6">
        <f t="shared" si="195"/>
        <v>0</v>
      </c>
      <c r="AF587" s="81">
        <f>テーブル502[[#This Row],[レート]]*テーブル502[[#This Row],[取引単位]]</f>
        <v>0</v>
      </c>
      <c r="AG587" s="6">
        <f t="shared" si="189"/>
        <v>0</v>
      </c>
      <c r="AI587" s="5">
        <f t="shared" si="203"/>
        <v>0</v>
      </c>
      <c r="AJ587" s="3">
        <f>IF(テーブル503[[#This Row],[レート]]=0,0,$G$7)</f>
        <v>0</v>
      </c>
      <c r="AK587" s="6">
        <f t="shared" si="196"/>
        <v>0</v>
      </c>
      <c r="AL587" s="6">
        <f t="shared" si="197"/>
        <v>0</v>
      </c>
      <c r="AM587" s="81">
        <f>テーブル503[[#This Row],[レート]]*テーブル503[[#This Row],[取引単位]]</f>
        <v>0</v>
      </c>
      <c r="AN587" s="6">
        <f t="shared" si="190"/>
        <v>0</v>
      </c>
      <c r="AP587" s="5">
        <f t="shared" si="204"/>
        <v>0</v>
      </c>
      <c r="AQ587" s="3">
        <f>IF(テーブル504[[#This Row],[レート]]=0,0,$H$7)</f>
        <v>0</v>
      </c>
      <c r="AR587" s="6">
        <f t="shared" si="198"/>
        <v>0</v>
      </c>
      <c r="AS587" s="6">
        <f t="shared" si="199"/>
        <v>0</v>
      </c>
      <c r="AT587" s="81">
        <f>テーブル504[[#This Row],[レート]]*テーブル504[[#This Row],[取引単位]]</f>
        <v>0</v>
      </c>
      <c r="AU587" s="6">
        <f t="shared" si="191"/>
        <v>0</v>
      </c>
      <c r="AW587" s="5">
        <f t="shared" si="205"/>
        <v>0</v>
      </c>
      <c r="AX587" s="3">
        <f>IF(テーブル505[[#This Row],[レート]]=0,0,$I$7)</f>
        <v>0</v>
      </c>
      <c r="AY587" s="6">
        <f t="shared" si="200"/>
        <v>0</v>
      </c>
      <c r="AZ587" s="6">
        <f t="shared" si="201"/>
        <v>0</v>
      </c>
      <c r="BA587" s="81">
        <f>テーブル505[[#This Row],[レート]]*テーブル505[[#This Row],[取引単位]]</f>
        <v>0</v>
      </c>
      <c r="BB587" s="6">
        <f t="shared" si="192"/>
        <v>0</v>
      </c>
    </row>
    <row r="588" spans="21:54" x14ac:dyDescent="0.3">
      <c r="U588" s="5">
        <f t="shared" si="193"/>
        <v>0</v>
      </c>
      <c r="V588" s="3">
        <f>IF(テーブル501[[#This Row],[レート]]=0,0,$E$7)</f>
        <v>0</v>
      </c>
      <c r="W588" s="6">
        <f t="shared" si="186"/>
        <v>0</v>
      </c>
      <c r="X588" s="6">
        <f t="shared" si="187"/>
        <v>0</v>
      </c>
      <c r="Y588" s="81">
        <f>テーブル501[[#This Row],[レート]]*テーブル501[[#This Row],[取引単位]]</f>
        <v>0</v>
      </c>
      <c r="Z588" s="6">
        <f t="shared" si="188"/>
        <v>0</v>
      </c>
      <c r="AB588" s="5">
        <f t="shared" si="202"/>
        <v>0</v>
      </c>
      <c r="AC588" s="3">
        <f>IF(テーブル502[[#This Row],[レート]]=0,0,$F$7)</f>
        <v>0</v>
      </c>
      <c r="AD588" s="6">
        <f t="shared" si="194"/>
        <v>0</v>
      </c>
      <c r="AE588" s="6">
        <f t="shared" si="195"/>
        <v>0</v>
      </c>
      <c r="AF588" s="81">
        <f>テーブル502[[#This Row],[レート]]*テーブル502[[#This Row],[取引単位]]</f>
        <v>0</v>
      </c>
      <c r="AG588" s="6">
        <f t="shared" si="189"/>
        <v>0</v>
      </c>
      <c r="AI588" s="5">
        <f t="shared" si="203"/>
        <v>0</v>
      </c>
      <c r="AJ588" s="3">
        <f>IF(テーブル503[[#This Row],[レート]]=0,0,$G$7)</f>
        <v>0</v>
      </c>
      <c r="AK588" s="6">
        <f t="shared" si="196"/>
        <v>0</v>
      </c>
      <c r="AL588" s="6">
        <f t="shared" si="197"/>
        <v>0</v>
      </c>
      <c r="AM588" s="81">
        <f>テーブル503[[#This Row],[レート]]*テーブル503[[#This Row],[取引単位]]</f>
        <v>0</v>
      </c>
      <c r="AN588" s="6">
        <f t="shared" si="190"/>
        <v>0</v>
      </c>
      <c r="AP588" s="5">
        <f t="shared" si="204"/>
        <v>0</v>
      </c>
      <c r="AQ588" s="3">
        <f>IF(テーブル504[[#This Row],[レート]]=0,0,$H$7)</f>
        <v>0</v>
      </c>
      <c r="AR588" s="6">
        <f t="shared" si="198"/>
        <v>0</v>
      </c>
      <c r="AS588" s="6">
        <f t="shared" si="199"/>
        <v>0</v>
      </c>
      <c r="AT588" s="81">
        <f>テーブル504[[#This Row],[レート]]*テーブル504[[#This Row],[取引単位]]</f>
        <v>0</v>
      </c>
      <c r="AU588" s="6">
        <f t="shared" si="191"/>
        <v>0</v>
      </c>
      <c r="AW588" s="5">
        <f t="shared" si="205"/>
        <v>0</v>
      </c>
      <c r="AX588" s="3">
        <f>IF(テーブル505[[#This Row],[レート]]=0,0,$I$7)</f>
        <v>0</v>
      </c>
      <c r="AY588" s="6">
        <f t="shared" si="200"/>
        <v>0</v>
      </c>
      <c r="AZ588" s="6">
        <f t="shared" si="201"/>
        <v>0</v>
      </c>
      <c r="BA588" s="81">
        <f>テーブル505[[#This Row],[レート]]*テーブル505[[#This Row],[取引単位]]</f>
        <v>0</v>
      </c>
      <c r="BB588" s="6">
        <f t="shared" si="192"/>
        <v>0</v>
      </c>
    </row>
    <row r="589" spans="21:54" x14ac:dyDescent="0.3">
      <c r="U589" s="5">
        <f t="shared" si="193"/>
        <v>0</v>
      </c>
      <c r="V589" s="3">
        <f>IF(テーブル501[[#This Row],[レート]]=0,0,$E$7)</f>
        <v>0</v>
      </c>
      <c r="W589" s="6">
        <f t="shared" si="186"/>
        <v>0</v>
      </c>
      <c r="X589" s="6">
        <f t="shared" si="187"/>
        <v>0</v>
      </c>
      <c r="Y589" s="81">
        <f>テーブル501[[#This Row],[レート]]*テーブル501[[#This Row],[取引単位]]</f>
        <v>0</v>
      </c>
      <c r="Z589" s="6">
        <f t="shared" si="188"/>
        <v>0</v>
      </c>
      <c r="AB589" s="5">
        <f t="shared" si="202"/>
        <v>0</v>
      </c>
      <c r="AC589" s="3">
        <f>IF(テーブル502[[#This Row],[レート]]=0,0,$F$7)</f>
        <v>0</v>
      </c>
      <c r="AD589" s="6">
        <f t="shared" si="194"/>
        <v>0</v>
      </c>
      <c r="AE589" s="6">
        <f t="shared" si="195"/>
        <v>0</v>
      </c>
      <c r="AF589" s="81">
        <f>テーブル502[[#This Row],[レート]]*テーブル502[[#This Row],[取引単位]]</f>
        <v>0</v>
      </c>
      <c r="AG589" s="6">
        <f t="shared" si="189"/>
        <v>0</v>
      </c>
      <c r="AI589" s="5">
        <f t="shared" si="203"/>
        <v>0</v>
      </c>
      <c r="AJ589" s="3">
        <f>IF(テーブル503[[#This Row],[レート]]=0,0,$G$7)</f>
        <v>0</v>
      </c>
      <c r="AK589" s="6">
        <f t="shared" si="196"/>
        <v>0</v>
      </c>
      <c r="AL589" s="6">
        <f t="shared" si="197"/>
        <v>0</v>
      </c>
      <c r="AM589" s="81">
        <f>テーブル503[[#This Row],[レート]]*テーブル503[[#This Row],[取引単位]]</f>
        <v>0</v>
      </c>
      <c r="AN589" s="6">
        <f t="shared" si="190"/>
        <v>0</v>
      </c>
      <c r="AP589" s="5">
        <f t="shared" si="204"/>
        <v>0</v>
      </c>
      <c r="AQ589" s="3">
        <f>IF(テーブル504[[#This Row],[レート]]=0,0,$H$7)</f>
        <v>0</v>
      </c>
      <c r="AR589" s="6">
        <f t="shared" si="198"/>
        <v>0</v>
      </c>
      <c r="AS589" s="6">
        <f t="shared" si="199"/>
        <v>0</v>
      </c>
      <c r="AT589" s="81">
        <f>テーブル504[[#This Row],[レート]]*テーブル504[[#This Row],[取引単位]]</f>
        <v>0</v>
      </c>
      <c r="AU589" s="6">
        <f t="shared" si="191"/>
        <v>0</v>
      </c>
      <c r="AW589" s="5">
        <f t="shared" si="205"/>
        <v>0</v>
      </c>
      <c r="AX589" s="3">
        <f>IF(テーブル505[[#This Row],[レート]]=0,0,$I$7)</f>
        <v>0</v>
      </c>
      <c r="AY589" s="6">
        <f t="shared" si="200"/>
        <v>0</v>
      </c>
      <c r="AZ589" s="6">
        <f t="shared" si="201"/>
        <v>0</v>
      </c>
      <c r="BA589" s="81">
        <f>テーブル505[[#This Row],[レート]]*テーブル505[[#This Row],[取引単位]]</f>
        <v>0</v>
      </c>
      <c r="BB589" s="6">
        <f t="shared" si="192"/>
        <v>0</v>
      </c>
    </row>
    <row r="590" spans="21:54" x14ac:dyDescent="0.3">
      <c r="U590" s="5">
        <f t="shared" si="193"/>
        <v>0</v>
      </c>
      <c r="V590" s="3">
        <f>IF(テーブル501[[#This Row],[レート]]=0,0,$E$7)</f>
        <v>0</v>
      </c>
      <c r="W590" s="6">
        <f t="shared" si="186"/>
        <v>0</v>
      </c>
      <c r="X590" s="6">
        <f t="shared" si="187"/>
        <v>0</v>
      </c>
      <c r="Y590" s="81">
        <f>テーブル501[[#This Row],[レート]]*テーブル501[[#This Row],[取引単位]]</f>
        <v>0</v>
      </c>
      <c r="Z590" s="6">
        <f t="shared" si="188"/>
        <v>0</v>
      </c>
      <c r="AB590" s="5">
        <f t="shared" si="202"/>
        <v>0</v>
      </c>
      <c r="AC590" s="3">
        <f>IF(テーブル502[[#This Row],[レート]]=0,0,$F$7)</f>
        <v>0</v>
      </c>
      <c r="AD590" s="6">
        <f t="shared" si="194"/>
        <v>0</v>
      </c>
      <c r="AE590" s="6">
        <f t="shared" si="195"/>
        <v>0</v>
      </c>
      <c r="AF590" s="81">
        <f>テーブル502[[#This Row],[レート]]*テーブル502[[#This Row],[取引単位]]</f>
        <v>0</v>
      </c>
      <c r="AG590" s="6">
        <f t="shared" si="189"/>
        <v>0</v>
      </c>
      <c r="AI590" s="5">
        <f t="shared" si="203"/>
        <v>0</v>
      </c>
      <c r="AJ590" s="3">
        <f>IF(テーブル503[[#This Row],[レート]]=0,0,$G$7)</f>
        <v>0</v>
      </c>
      <c r="AK590" s="6">
        <f t="shared" si="196"/>
        <v>0</v>
      </c>
      <c r="AL590" s="6">
        <f t="shared" si="197"/>
        <v>0</v>
      </c>
      <c r="AM590" s="81">
        <f>テーブル503[[#This Row],[レート]]*テーブル503[[#This Row],[取引単位]]</f>
        <v>0</v>
      </c>
      <c r="AN590" s="6">
        <f t="shared" si="190"/>
        <v>0</v>
      </c>
      <c r="AP590" s="5">
        <f t="shared" si="204"/>
        <v>0</v>
      </c>
      <c r="AQ590" s="3">
        <f>IF(テーブル504[[#This Row],[レート]]=0,0,$H$7)</f>
        <v>0</v>
      </c>
      <c r="AR590" s="6">
        <f t="shared" si="198"/>
        <v>0</v>
      </c>
      <c r="AS590" s="6">
        <f t="shared" si="199"/>
        <v>0</v>
      </c>
      <c r="AT590" s="81">
        <f>テーブル504[[#This Row],[レート]]*テーブル504[[#This Row],[取引単位]]</f>
        <v>0</v>
      </c>
      <c r="AU590" s="6">
        <f t="shared" si="191"/>
        <v>0</v>
      </c>
      <c r="AW590" s="5">
        <f t="shared" si="205"/>
        <v>0</v>
      </c>
      <c r="AX590" s="3">
        <f>IF(テーブル505[[#This Row],[レート]]=0,0,$I$7)</f>
        <v>0</v>
      </c>
      <c r="AY590" s="6">
        <f t="shared" si="200"/>
        <v>0</v>
      </c>
      <c r="AZ590" s="6">
        <f t="shared" si="201"/>
        <v>0</v>
      </c>
      <c r="BA590" s="81">
        <f>テーブル505[[#This Row],[レート]]*テーブル505[[#This Row],[取引単位]]</f>
        <v>0</v>
      </c>
      <c r="BB590" s="6">
        <f t="shared" si="192"/>
        <v>0</v>
      </c>
    </row>
    <row r="591" spans="21:54" x14ac:dyDescent="0.3">
      <c r="U591" s="5">
        <f t="shared" si="193"/>
        <v>0</v>
      </c>
      <c r="V591" s="3">
        <f>IF(テーブル501[[#This Row],[レート]]=0,0,$E$7)</f>
        <v>0</v>
      </c>
      <c r="W591" s="6">
        <f t="shared" si="186"/>
        <v>0</v>
      </c>
      <c r="X591" s="6">
        <f t="shared" si="187"/>
        <v>0</v>
      </c>
      <c r="Y591" s="81">
        <f>テーブル501[[#This Row],[レート]]*テーブル501[[#This Row],[取引単位]]</f>
        <v>0</v>
      </c>
      <c r="Z591" s="6">
        <f t="shared" si="188"/>
        <v>0</v>
      </c>
      <c r="AB591" s="5">
        <f t="shared" si="202"/>
        <v>0</v>
      </c>
      <c r="AC591" s="3">
        <f>IF(テーブル502[[#This Row],[レート]]=0,0,$F$7)</f>
        <v>0</v>
      </c>
      <c r="AD591" s="6">
        <f t="shared" si="194"/>
        <v>0</v>
      </c>
      <c r="AE591" s="6">
        <f t="shared" si="195"/>
        <v>0</v>
      </c>
      <c r="AF591" s="81">
        <f>テーブル502[[#This Row],[レート]]*テーブル502[[#This Row],[取引単位]]</f>
        <v>0</v>
      </c>
      <c r="AG591" s="6">
        <f t="shared" si="189"/>
        <v>0</v>
      </c>
      <c r="AI591" s="5">
        <f t="shared" si="203"/>
        <v>0</v>
      </c>
      <c r="AJ591" s="3">
        <f>IF(テーブル503[[#This Row],[レート]]=0,0,$G$7)</f>
        <v>0</v>
      </c>
      <c r="AK591" s="6">
        <f t="shared" si="196"/>
        <v>0</v>
      </c>
      <c r="AL591" s="6">
        <f t="shared" si="197"/>
        <v>0</v>
      </c>
      <c r="AM591" s="81">
        <f>テーブル503[[#This Row],[レート]]*テーブル503[[#This Row],[取引単位]]</f>
        <v>0</v>
      </c>
      <c r="AN591" s="6">
        <f t="shared" si="190"/>
        <v>0</v>
      </c>
      <c r="AP591" s="5">
        <f t="shared" si="204"/>
        <v>0</v>
      </c>
      <c r="AQ591" s="3">
        <f>IF(テーブル504[[#This Row],[レート]]=0,0,$H$7)</f>
        <v>0</v>
      </c>
      <c r="AR591" s="6">
        <f t="shared" si="198"/>
        <v>0</v>
      </c>
      <c r="AS591" s="6">
        <f t="shared" si="199"/>
        <v>0</v>
      </c>
      <c r="AT591" s="81">
        <f>テーブル504[[#This Row],[レート]]*テーブル504[[#This Row],[取引単位]]</f>
        <v>0</v>
      </c>
      <c r="AU591" s="6">
        <f t="shared" si="191"/>
        <v>0</v>
      </c>
      <c r="AW591" s="5">
        <f t="shared" si="205"/>
        <v>0</v>
      </c>
      <c r="AX591" s="3">
        <f>IF(テーブル505[[#This Row],[レート]]=0,0,$I$7)</f>
        <v>0</v>
      </c>
      <c r="AY591" s="6">
        <f t="shared" si="200"/>
        <v>0</v>
      </c>
      <c r="AZ591" s="6">
        <f t="shared" si="201"/>
        <v>0</v>
      </c>
      <c r="BA591" s="81">
        <f>テーブル505[[#This Row],[レート]]*テーブル505[[#This Row],[取引単位]]</f>
        <v>0</v>
      </c>
      <c r="BB591" s="6">
        <f t="shared" si="192"/>
        <v>0</v>
      </c>
    </row>
    <row r="592" spans="21:54" x14ac:dyDescent="0.3">
      <c r="U592" s="5">
        <f t="shared" si="193"/>
        <v>0</v>
      </c>
      <c r="V592" s="3">
        <f>IF(テーブル501[[#This Row],[レート]]=0,0,$E$7)</f>
        <v>0</v>
      </c>
      <c r="W592" s="6">
        <f t="shared" si="186"/>
        <v>0</v>
      </c>
      <c r="X592" s="6">
        <f t="shared" si="187"/>
        <v>0</v>
      </c>
      <c r="Y592" s="81">
        <f>テーブル501[[#This Row],[レート]]*テーブル501[[#This Row],[取引単位]]</f>
        <v>0</v>
      </c>
      <c r="Z592" s="6">
        <f t="shared" si="188"/>
        <v>0</v>
      </c>
      <c r="AB592" s="5">
        <f t="shared" si="202"/>
        <v>0</v>
      </c>
      <c r="AC592" s="3">
        <f>IF(テーブル502[[#This Row],[レート]]=0,0,$F$7)</f>
        <v>0</v>
      </c>
      <c r="AD592" s="6">
        <f t="shared" si="194"/>
        <v>0</v>
      </c>
      <c r="AE592" s="6">
        <f t="shared" si="195"/>
        <v>0</v>
      </c>
      <c r="AF592" s="81">
        <f>テーブル502[[#This Row],[レート]]*テーブル502[[#This Row],[取引単位]]</f>
        <v>0</v>
      </c>
      <c r="AG592" s="6">
        <f t="shared" si="189"/>
        <v>0</v>
      </c>
      <c r="AI592" s="5">
        <f t="shared" si="203"/>
        <v>0</v>
      </c>
      <c r="AJ592" s="3">
        <f>IF(テーブル503[[#This Row],[レート]]=0,0,$G$7)</f>
        <v>0</v>
      </c>
      <c r="AK592" s="6">
        <f t="shared" si="196"/>
        <v>0</v>
      </c>
      <c r="AL592" s="6">
        <f t="shared" si="197"/>
        <v>0</v>
      </c>
      <c r="AM592" s="81">
        <f>テーブル503[[#This Row],[レート]]*テーブル503[[#This Row],[取引単位]]</f>
        <v>0</v>
      </c>
      <c r="AN592" s="6">
        <f t="shared" si="190"/>
        <v>0</v>
      </c>
      <c r="AP592" s="5">
        <f t="shared" si="204"/>
        <v>0</v>
      </c>
      <c r="AQ592" s="3">
        <f>IF(テーブル504[[#This Row],[レート]]=0,0,$H$7)</f>
        <v>0</v>
      </c>
      <c r="AR592" s="6">
        <f t="shared" si="198"/>
        <v>0</v>
      </c>
      <c r="AS592" s="6">
        <f t="shared" si="199"/>
        <v>0</v>
      </c>
      <c r="AT592" s="81">
        <f>テーブル504[[#This Row],[レート]]*テーブル504[[#This Row],[取引単位]]</f>
        <v>0</v>
      </c>
      <c r="AU592" s="6">
        <f t="shared" si="191"/>
        <v>0</v>
      </c>
      <c r="AW592" s="5">
        <f t="shared" si="205"/>
        <v>0</v>
      </c>
      <c r="AX592" s="3">
        <f>IF(テーブル505[[#This Row],[レート]]=0,0,$I$7)</f>
        <v>0</v>
      </c>
      <c r="AY592" s="6">
        <f t="shared" si="200"/>
        <v>0</v>
      </c>
      <c r="AZ592" s="6">
        <f t="shared" si="201"/>
        <v>0</v>
      </c>
      <c r="BA592" s="81">
        <f>テーブル505[[#This Row],[レート]]*テーブル505[[#This Row],[取引単位]]</f>
        <v>0</v>
      </c>
      <c r="BB592" s="6">
        <f t="shared" si="192"/>
        <v>0</v>
      </c>
    </row>
    <row r="593" spans="21:54" x14ac:dyDescent="0.3">
      <c r="U593" s="5">
        <f t="shared" si="193"/>
        <v>0</v>
      </c>
      <c r="V593" s="3">
        <f>IF(テーブル501[[#This Row],[レート]]=0,0,$E$7)</f>
        <v>0</v>
      </c>
      <c r="W593" s="6">
        <f t="shared" si="186"/>
        <v>0</v>
      </c>
      <c r="X593" s="6">
        <f t="shared" si="187"/>
        <v>0</v>
      </c>
      <c r="Y593" s="81">
        <f>テーブル501[[#This Row],[レート]]*テーブル501[[#This Row],[取引単位]]</f>
        <v>0</v>
      </c>
      <c r="Z593" s="6">
        <f t="shared" si="188"/>
        <v>0</v>
      </c>
      <c r="AB593" s="5">
        <f t="shared" si="202"/>
        <v>0</v>
      </c>
      <c r="AC593" s="3">
        <f>IF(テーブル502[[#This Row],[レート]]=0,0,$F$7)</f>
        <v>0</v>
      </c>
      <c r="AD593" s="6">
        <f t="shared" si="194"/>
        <v>0</v>
      </c>
      <c r="AE593" s="6">
        <f t="shared" si="195"/>
        <v>0</v>
      </c>
      <c r="AF593" s="81">
        <f>テーブル502[[#This Row],[レート]]*テーブル502[[#This Row],[取引単位]]</f>
        <v>0</v>
      </c>
      <c r="AG593" s="6">
        <f t="shared" si="189"/>
        <v>0</v>
      </c>
      <c r="AI593" s="5">
        <f t="shared" si="203"/>
        <v>0</v>
      </c>
      <c r="AJ593" s="3">
        <f>IF(テーブル503[[#This Row],[レート]]=0,0,$G$7)</f>
        <v>0</v>
      </c>
      <c r="AK593" s="6">
        <f t="shared" si="196"/>
        <v>0</v>
      </c>
      <c r="AL593" s="6">
        <f t="shared" si="197"/>
        <v>0</v>
      </c>
      <c r="AM593" s="81">
        <f>テーブル503[[#This Row],[レート]]*テーブル503[[#This Row],[取引単位]]</f>
        <v>0</v>
      </c>
      <c r="AN593" s="6">
        <f t="shared" si="190"/>
        <v>0</v>
      </c>
      <c r="AP593" s="5">
        <f t="shared" si="204"/>
        <v>0</v>
      </c>
      <c r="AQ593" s="3">
        <f>IF(テーブル504[[#This Row],[レート]]=0,0,$H$7)</f>
        <v>0</v>
      </c>
      <c r="AR593" s="6">
        <f t="shared" si="198"/>
        <v>0</v>
      </c>
      <c r="AS593" s="6">
        <f t="shared" si="199"/>
        <v>0</v>
      </c>
      <c r="AT593" s="81">
        <f>テーブル504[[#This Row],[レート]]*テーブル504[[#This Row],[取引単位]]</f>
        <v>0</v>
      </c>
      <c r="AU593" s="6">
        <f t="shared" si="191"/>
        <v>0</v>
      </c>
      <c r="AW593" s="5">
        <f t="shared" si="205"/>
        <v>0</v>
      </c>
      <c r="AX593" s="3">
        <f>IF(テーブル505[[#This Row],[レート]]=0,0,$I$7)</f>
        <v>0</v>
      </c>
      <c r="AY593" s="6">
        <f t="shared" si="200"/>
        <v>0</v>
      </c>
      <c r="AZ593" s="6">
        <f t="shared" si="201"/>
        <v>0</v>
      </c>
      <c r="BA593" s="81">
        <f>テーブル505[[#This Row],[レート]]*テーブル505[[#This Row],[取引単位]]</f>
        <v>0</v>
      </c>
      <c r="BB593" s="6">
        <f t="shared" si="192"/>
        <v>0</v>
      </c>
    </row>
    <row r="594" spans="21:54" x14ac:dyDescent="0.3">
      <c r="U594" s="5">
        <f t="shared" si="193"/>
        <v>0</v>
      </c>
      <c r="V594" s="3">
        <f>IF(テーブル501[[#This Row],[レート]]=0,0,$E$7)</f>
        <v>0</v>
      </c>
      <c r="W594" s="6">
        <f t="shared" si="186"/>
        <v>0</v>
      </c>
      <c r="X594" s="6">
        <f t="shared" si="187"/>
        <v>0</v>
      </c>
      <c r="Y594" s="81">
        <f>テーブル501[[#This Row],[レート]]*テーブル501[[#This Row],[取引単位]]</f>
        <v>0</v>
      </c>
      <c r="Z594" s="6">
        <f t="shared" si="188"/>
        <v>0</v>
      </c>
      <c r="AB594" s="5">
        <f t="shared" si="202"/>
        <v>0</v>
      </c>
      <c r="AC594" s="3">
        <f>IF(テーブル502[[#This Row],[レート]]=0,0,$F$7)</f>
        <v>0</v>
      </c>
      <c r="AD594" s="6">
        <f t="shared" si="194"/>
        <v>0</v>
      </c>
      <c r="AE594" s="6">
        <f t="shared" si="195"/>
        <v>0</v>
      </c>
      <c r="AF594" s="81">
        <f>テーブル502[[#This Row],[レート]]*テーブル502[[#This Row],[取引単位]]</f>
        <v>0</v>
      </c>
      <c r="AG594" s="6">
        <f t="shared" si="189"/>
        <v>0</v>
      </c>
      <c r="AI594" s="5">
        <f t="shared" si="203"/>
        <v>0</v>
      </c>
      <c r="AJ594" s="3">
        <f>IF(テーブル503[[#This Row],[レート]]=0,0,$G$7)</f>
        <v>0</v>
      </c>
      <c r="AK594" s="6">
        <f t="shared" si="196"/>
        <v>0</v>
      </c>
      <c r="AL594" s="6">
        <f t="shared" si="197"/>
        <v>0</v>
      </c>
      <c r="AM594" s="81">
        <f>テーブル503[[#This Row],[レート]]*テーブル503[[#This Row],[取引単位]]</f>
        <v>0</v>
      </c>
      <c r="AN594" s="6">
        <f t="shared" si="190"/>
        <v>0</v>
      </c>
      <c r="AP594" s="5">
        <f t="shared" si="204"/>
        <v>0</v>
      </c>
      <c r="AQ594" s="3">
        <f>IF(テーブル504[[#This Row],[レート]]=0,0,$H$7)</f>
        <v>0</v>
      </c>
      <c r="AR594" s="6">
        <f t="shared" si="198"/>
        <v>0</v>
      </c>
      <c r="AS594" s="6">
        <f t="shared" si="199"/>
        <v>0</v>
      </c>
      <c r="AT594" s="81">
        <f>テーブル504[[#This Row],[レート]]*テーブル504[[#This Row],[取引単位]]</f>
        <v>0</v>
      </c>
      <c r="AU594" s="6">
        <f t="shared" si="191"/>
        <v>0</v>
      </c>
      <c r="AW594" s="5">
        <f t="shared" si="205"/>
        <v>0</v>
      </c>
      <c r="AX594" s="3">
        <f>IF(テーブル505[[#This Row],[レート]]=0,0,$I$7)</f>
        <v>0</v>
      </c>
      <c r="AY594" s="6">
        <f t="shared" si="200"/>
        <v>0</v>
      </c>
      <c r="AZ594" s="6">
        <f t="shared" si="201"/>
        <v>0</v>
      </c>
      <c r="BA594" s="81">
        <f>テーブル505[[#This Row],[レート]]*テーブル505[[#This Row],[取引単位]]</f>
        <v>0</v>
      </c>
      <c r="BB594" s="6">
        <f t="shared" si="192"/>
        <v>0</v>
      </c>
    </row>
    <row r="595" spans="21:54" x14ac:dyDescent="0.3">
      <c r="U595" s="5">
        <f t="shared" si="193"/>
        <v>0</v>
      </c>
      <c r="V595" s="3">
        <f>IF(テーブル501[[#This Row],[レート]]=0,0,$E$7)</f>
        <v>0</v>
      </c>
      <c r="W595" s="6">
        <f t="shared" si="186"/>
        <v>0</v>
      </c>
      <c r="X595" s="6">
        <f t="shared" si="187"/>
        <v>0</v>
      </c>
      <c r="Y595" s="81">
        <f>テーブル501[[#This Row],[レート]]*テーブル501[[#This Row],[取引単位]]</f>
        <v>0</v>
      </c>
      <c r="Z595" s="6">
        <f t="shared" si="188"/>
        <v>0</v>
      </c>
      <c r="AB595" s="5">
        <f t="shared" si="202"/>
        <v>0</v>
      </c>
      <c r="AC595" s="3">
        <f>IF(テーブル502[[#This Row],[レート]]=0,0,$F$7)</f>
        <v>0</v>
      </c>
      <c r="AD595" s="6">
        <f t="shared" si="194"/>
        <v>0</v>
      </c>
      <c r="AE595" s="6">
        <f t="shared" si="195"/>
        <v>0</v>
      </c>
      <c r="AF595" s="81">
        <f>テーブル502[[#This Row],[レート]]*テーブル502[[#This Row],[取引単位]]</f>
        <v>0</v>
      </c>
      <c r="AG595" s="6">
        <f t="shared" si="189"/>
        <v>0</v>
      </c>
      <c r="AI595" s="5">
        <f t="shared" si="203"/>
        <v>0</v>
      </c>
      <c r="AJ595" s="3">
        <f>IF(テーブル503[[#This Row],[レート]]=0,0,$G$7)</f>
        <v>0</v>
      </c>
      <c r="AK595" s="6">
        <f t="shared" si="196"/>
        <v>0</v>
      </c>
      <c r="AL595" s="6">
        <f t="shared" si="197"/>
        <v>0</v>
      </c>
      <c r="AM595" s="81">
        <f>テーブル503[[#This Row],[レート]]*テーブル503[[#This Row],[取引単位]]</f>
        <v>0</v>
      </c>
      <c r="AN595" s="6">
        <f t="shared" si="190"/>
        <v>0</v>
      </c>
      <c r="AP595" s="5">
        <f t="shared" si="204"/>
        <v>0</v>
      </c>
      <c r="AQ595" s="3">
        <f>IF(テーブル504[[#This Row],[レート]]=0,0,$H$7)</f>
        <v>0</v>
      </c>
      <c r="AR595" s="6">
        <f t="shared" si="198"/>
        <v>0</v>
      </c>
      <c r="AS595" s="6">
        <f t="shared" si="199"/>
        <v>0</v>
      </c>
      <c r="AT595" s="81">
        <f>テーブル504[[#This Row],[レート]]*テーブル504[[#This Row],[取引単位]]</f>
        <v>0</v>
      </c>
      <c r="AU595" s="6">
        <f t="shared" si="191"/>
        <v>0</v>
      </c>
      <c r="AW595" s="5">
        <f t="shared" si="205"/>
        <v>0</v>
      </c>
      <c r="AX595" s="3">
        <f>IF(テーブル505[[#This Row],[レート]]=0,0,$I$7)</f>
        <v>0</v>
      </c>
      <c r="AY595" s="6">
        <f t="shared" si="200"/>
        <v>0</v>
      </c>
      <c r="AZ595" s="6">
        <f t="shared" si="201"/>
        <v>0</v>
      </c>
      <c r="BA595" s="81">
        <f>テーブル505[[#This Row],[レート]]*テーブル505[[#This Row],[取引単位]]</f>
        <v>0</v>
      </c>
      <c r="BB595" s="6">
        <f t="shared" si="192"/>
        <v>0</v>
      </c>
    </row>
    <row r="596" spans="21:54" x14ac:dyDescent="0.3">
      <c r="U596" s="5">
        <f t="shared" si="193"/>
        <v>0</v>
      </c>
      <c r="V596" s="3">
        <f>IF(テーブル501[[#This Row],[レート]]=0,0,$E$7)</f>
        <v>0</v>
      </c>
      <c r="W596" s="6">
        <f t="shared" si="186"/>
        <v>0</v>
      </c>
      <c r="X596" s="6">
        <f t="shared" si="187"/>
        <v>0</v>
      </c>
      <c r="Y596" s="81">
        <f>テーブル501[[#This Row],[レート]]*テーブル501[[#This Row],[取引単位]]</f>
        <v>0</v>
      </c>
      <c r="Z596" s="6">
        <f t="shared" si="188"/>
        <v>0</v>
      </c>
      <c r="AB596" s="5">
        <f t="shared" si="202"/>
        <v>0</v>
      </c>
      <c r="AC596" s="3">
        <f>IF(テーブル502[[#This Row],[レート]]=0,0,$F$7)</f>
        <v>0</v>
      </c>
      <c r="AD596" s="6">
        <f t="shared" si="194"/>
        <v>0</v>
      </c>
      <c r="AE596" s="6">
        <f t="shared" si="195"/>
        <v>0</v>
      </c>
      <c r="AF596" s="81">
        <f>テーブル502[[#This Row],[レート]]*テーブル502[[#This Row],[取引単位]]</f>
        <v>0</v>
      </c>
      <c r="AG596" s="6">
        <f t="shared" si="189"/>
        <v>0</v>
      </c>
      <c r="AI596" s="5">
        <f t="shared" si="203"/>
        <v>0</v>
      </c>
      <c r="AJ596" s="3">
        <f>IF(テーブル503[[#This Row],[レート]]=0,0,$G$7)</f>
        <v>0</v>
      </c>
      <c r="AK596" s="6">
        <f t="shared" si="196"/>
        <v>0</v>
      </c>
      <c r="AL596" s="6">
        <f t="shared" si="197"/>
        <v>0</v>
      </c>
      <c r="AM596" s="81">
        <f>テーブル503[[#This Row],[レート]]*テーブル503[[#This Row],[取引単位]]</f>
        <v>0</v>
      </c>
      <c r="AN596" s="6">
        <f t="shared" si="190"/>
        <v>0</v>
      </c>
      <c r="AP596" s="5">
        <f t="shared" si="204"/>
        <v>0</v>
      </c>
      <c r="AQ596" s="3">
        <f>IF(テーブル504[[#This Row],[レート]]=0,0,$H$7)</f>
        <v>0</v>
      </c>
      <c r="AR596" s="6">
        <f t="shared" si="198"/>
        <v>0</v>
      </c>
      <c r="AS596" s="6">
        <f t="shared" si="199"/>
        <v>0</v>
      </c>
      <c r="AT596" s="81">
        <f>テーブル504[[#This Row],[レート]]*テーブル504[[#This Row],[取引単位]]</f>
        <v>0</v>
      </c>
      <c r="AU596" s="6">
        <f t="shared" si="191"/>
        <v>0</v>
      </c>
      <c r="AW596" s="5">
        <f t="shared" si="205"/>
        <v>0</v>
      </c>
      <c r="AX596" s="3">
        <f>IF(テーブル505[[#This Row],[レート]]=0,0,$I$7)</f>
        <v>0</v>
      </c>
      <c r="AY596" s="6">
        <f t="shared" si="200"/>
        <v>0</v>
      </c>
      <c r="AZ596" s="6">
        <f t="shared" si="201"/>
        <v>0</v>
      </c>
      <c r="BA596" s="81">
        <f>テーブル505[[#This Row],[レート]]*テーブル505[[#This Row],[取引単位]]</f>
        <v>0</v>
      </c>
      <c r="BB596" s="6">
        <f t="shared" si="192"/>
        <v>0</v>
      </c>
    </row>
    <row r="597" spans="21:54" x14ac:dyDescent="0.3">
      <c r="U597" s="5">
        <f t="shared" si="193"/>
        <v>0</v>
      </c>
      <c r="V597" s="3">
        <f>IF(テーブル501[[#This Row],[レート]]=0,0,$E$7)</f>
        <v>0</v>
      </c>
      <c r="W597" s="6">
        <f t="shared" si="186"/>
        <v>0</v>
      </c>
      <c r="X597" s="6">
        <f t="shared" si="187"/>
        <v>0</v>
      </c>
      <c r="Y597" s="81">
        <f>テーブル501[[#This Row],[レート]]*テーブル501[[#This Row],[取引単位]]</f>
        <v>0</v>
      </c>
      <c r="Z597" s="6">
        <f t="shared" si="188"/>
        <v>0</v>
      </c>
      <c r="AB597" s="5">
        <f t="shared" si="202"/>
        <v>0</v>
      </c>
      <c r="AC597" s="3">
        <f>IF(テーブル502[[#This Row],[レート]]=0,0,$F$7)</f>
        <v>0</v>
      </c>
      <c r="AD597" s="6">
        <f t="shared" si="194"/>
        <v>0</v>
      </c>
      <c r="AE597" s="6">
        <f t="shared" si="195"/>
        <v>0</v>
      </c>
      <c r="AF597" s="81">
        <f>テーブル502[[#This Row],[レート]]*テーブル502[[#This Row],[取引単位]]</f>
        <v>0</v>
      </c>
      <c r="AG597" s="6">
        <f t="shared" si="189"/>
        <v>0</v>
      </c>
      <c r="AI597" s="5">
        <f t="shared" si="203"/>
        <v>0</v>
      </c>
      <c r="AJ597" s="3">
        <f>IF(テーブル503[[#This Row],[レート]]=0,0,$G$7)</f>
        <v>0</v>
      </c>
      <c r="AK597" s="6">
        <f t="shared" si="196"/>
        <v>0</v>
      </c>
      <c r="AL597" s="6">
        <f t="shared" si="197"/>
        <v>0</v>
      </c>
      <c r="AM597" s="81">
        <f>テーブル503[[#This Row],[レート]]*テーブル503[[#This Row],[取引単位]]</f>
        <v>0</v>
      </c>
      <c r="AN597" s="6">
        <f t="shared" si="190"/>
        <v>0</v>
      </c>
      <c r="AP597" s="5">
        <f t="shared" si="204"/>
        <v>0</v>
      </c>
      <c r="AQ597" s="3">
        <f>IF(テーブル504[[#This Row],[レート]]=0,0,$H$7)</f>
        <v>0</v>
      </c>
      <c r="AR597" s="6">
        <f t="shared" si="198"/>
        <v>0</v>
      </c>
      <c r="AS597" s="6">
        <f t="shared" si="199"/>
        <v>0</v>
      </c>
      <c r="AT597" s="81">
        <f>テーブル504[[#This Row],[レート]]*テーブル504[[#This Row],[取引単位]]</f>
        <v>0</v>
      </c>
      <c r="AU597" s="6">
        <f t="shared" si="191"/>
        <v>0</v>
      </c>
      <c r="AW597" s="5">
        <f t="shared" si="205"/>
        <v>0</v>
      </c>
      <c r="AX597" s="3">
        <f>IF(テーブル505[[#This Row],[レート]]=0,0,$I$7)</f>
        <v>0</v>
      </c>
      <c r="AY597" s="6">
        <f t="shared" si="200"/>
        <v>0</v>
      </c>
      <c r="AZ597" s="6">
        <f t="shared" si="201"/>
        <v>0</v>
      </c>
      <c r="BA597" s="81">
        <f>テーブル505[[#This Row],[レート]]*テーブル505[[#This Row],[取引単位]]</f>
        <v>0</v>
      </c>
      <c r="BB597" s="6">
        <f t="shared" si="192"/>
        <v>0</v>
      </c>
    </row>
    <row r="598" spans="21:54" x14ac:dyDescent="0.3">
      <c r="U598" s="5">
        <f t="shared" si="193"/>
        <v>0</v>
      </c>
      <c r="V598" s="3">
        <f>IF(テーブル501[[#This Row],[レート]]=0,0,$E$7)</f>
        <v>0</v>
      </c>
      <c r="W598" s="6">
        <f t="shared" si="186"/>
        <v>0</v>
      </c>
      <c r="X598" s="6">
        <f t="shared" si="187"/>
        <v>0</v>
      </c>
      <c r="Y598" s="81">
        <f>テーブル501[[#This Row],[レート]]*テーブル501[[#This Row],[取引単位]]</f>
        <v>0</v>
      </c>
      <c r="Z598" s="6">
        <f t="shared" si="188"/>
        <v>0</v>
      </c>
      <c r="AB598" s="5">
        <f t="shared" si="202"/>
        <v>0</v>
      </c>
      <c r="AC598" s="3">
        <f>IF(テーブル502[[#This Row],[レート]]=0,0,$F$7)</f>
        <v>0</v>
      </c>
      <c r="AD598" s="6">
        <f t="shared" si="194"/>
        <v>0</v>
      </c>
      <c r="AE598" s="6">
        <f t="shared" si="195"/>
        <v>0</v>
      </c>
      <c r="AF598" s="81">
        <f>テーブル502[[#This Row],[レート]]*テーブル502[[#This Row],[取引単位]]</f>
        <v>0</v>
      </c>
      <c r="AG598" s="6">
        <f t="shared" si="189"/>
        <v>0</v>
      </c>
      <c r="AI598" s="5">
        <f t="shared" si="203"/>
        <v>0</v>
      </c>
      <c r="AJ598" s="3">
        <f>IF(テーブル503[[#This Row],[レート]]=0,0,$G$7)</f>
        <v>0</v>
      </c>
      <c r="AK598" s="6">
        <f t="shared" si="196"/>
        <v>0</v>
      </c>
      <c r="AL598" s="6">
        <f t="shared" si="197"/>
        <v>0</v>
      </c>
      <c r="AM598" s="81">
        <f>テーブル503[[#This Row],[レート]]*テーブル503[[#This Row],[取引単位]]</f>
        <v>0</v>
      </c>
      <c r="AN598" s="6">
        <f t="shared" si="190"/>
        <v>0</v>
      </c>
      <c r="AP598" s="5">
        <f t="shared" si="204"/>
        <v>0</v>
      </c>
      <c r="AQ598" s="3">
        <f>IF(テーブル504[[#This Row],[レート]]=0,0,$H$7)</f>
        <v>0</v>
      </c>
      <c r="AR598" s="6">
        <f t="shared" si="198"/>
        <v>0</v>
      </c>
      <c r="AS598" s="6">
        <f t="shared" si="199"/>
        <v>0</v>
      </c>
      <c r="AT598" s="81">
        <f>テーブル504[[#This Row],[レート]]*テーブル504[[#This Row],[取引単位]]</f>
        <v>0</v>
      </c>
      <c r="AU598" s="6">
        <f t="shared" si="191"/>
        <v>0</v>
      </c>
      <c r="AW598" s="5">
        <f t="shared" si="205"/>
        <v>0</v>
      </c>
      <c r="AX598" s="3">
        <f>IF(テーブル505[[#This Row],[レート]]=0,0,$I$7)</f>
        <v>0</v>
      </c>
      <c r="AY598" s="6">
        <f t="shared" si="200"/>
        <v>0</v>
      </c>
      <c r="AZ598" s="6">
        <f t="shared" si="201"/>
        <v>0</v>
      </c>
      <c r="BA598" s="81">
        <f>テーブル505[[#This Row],[レート]]*テーブル505[[#This Row],[取引単位]]</f>
        <v>0</v>
      </c>
      <c r="BB598" s="6">
        <f t="shared" si="192"/>
        <v>0</v>
      </c>
    </row>
    <row r="599" spans="21:54" x14ac:dyDescent="0.3">
      <c r="U599" s="5">
        <f t="shared" si="193"/>
        <v>0</v>
      </c>
      <c r="V599" s="3">
        <f>IF(テーブル501[[#This Row],[レート]]=0,0,$E$7)</f>
        <v>0</v>
      </c>
      <c r="W599" s="6">
        <f t="shared" si="186"/>
        <v>0</v>
      </c>
      <c r="X599" s="6">
        <f t="shared" si="187"/>
        <v>0</v>
      </c>
      <c r="Y599" s="81">
        <f>テーブル501[[#This Row],[レート]]*テーブル501[[#This Row],[取引単位]]</f>
        <v>0</v>
      </c>
      <c r="Z599" s="6">
        <f t="shared" si="188"/>
        <v>0</v>
      </c>
      <c r="AB599" s="5">
        <f t="shared" si="202"/>
        <v>0</v>
      </c>
      <c r="AC599" s="3">
        <f>IF(テーブル502[[#This Row],[レート]]=0,0,$F$7)</f>
        <v>0</v>
      </c>
      <c r="AD599" s="6">
        <f t="shared" si="194"/>
        <v>0</v>
      </c>
      <c r="AE599" s="6">
        <f t="shared" si="195"/>
        <v>0</v>
      </c>
      <c r="AF599" s="81">
        <f>テーブル502[[#This Row],[レート]]*テーブル502[[#This Row],[取引単位]]</f>
        <v>0</v>
      </c>
      <c r="AG599" s="6">
        <f t="shared" si="189"/>
        <v>0</v>
      </c>
      <c r="AI599" s="5">
        <f t="shared" si="203"/>
        <v>0</v>
      </c>
      <c r="AJ599" s="3">
        <f>IF(テーブル503[[#This Row],[レート]]=0,0,$G$7)</f>
        <v>0</v>
      </c>
      <c r="AK599" s="6">
        <f t="shared" si="196"/>
        <v>0</v>
      </c>
      <c r="AL599" s="6">
        <f t="shared" si="197"/>
        <v>0</v>
      </c>
      <c r="AM599" s="81">
        <f>テーブル503[[#This Row],[レート]]*テーブル503[[#This Row],[取引単位]]</f>
        <v>0</v>
      </c>
      <c r="AN599" s="6">
        <f t="shared" si="190"/>
        <v>0</v>
      </c>
      <c r="AP599" s="5">
        <f t="shared" si="204"/>
        <v>0</v>
      </c>
      <c r="AQ599" s="3">
        <f>IF(テーブル504[[#This Row],[レート]]=0,0,$H$7)</f>
        <v>0</v>
      </c>
      <c r="AR599" s="6">
        <f t="shared" si="198"/>
        <v>0</v>
      </c>
      <c r="AS599" s="6">
        <f t="shared" si="199"/>
        <v>0</v>
      </c>
      <c r="AT599" s="81">
        <f>テーブル504[[#This Row],[レート]]*テーブル504[[#This Row],[取引単位]]</f>
        <v>0</v>
      </c>
      <c r="AU599" s="6">
        <f t="shared" si="191"/>
        <v>0</v>
      </c>
      <c r="AW599" s="5">
        <f t="shared" si="205"/>
        <v>0</v>
      </c>
      <c r="AX599" s="3">
        <f>IF(テーブル505[[#This Row],[レート]]=0,0,$I$7)</f>
        <v>0</v>
      </c>
      <c r="AY599" s="6">
        <f t="shared" si="200"/>
        <v>0</v>
      </c>
      <c r="AZ599" s="6">
        <f t="shared" si="201"/>
        <v>0</v>
      </c>
      <c r="BA599" s="81">
        <f>テーブル505[[#This Row],[レート]]*テーブル505[[#This Row],[取引単位]]</f>
        <v>0</v>
      </c>
      <c r="BB599" s="6">
        <f t="shared" si="192"/>
        <v>0</v>
      </c>
    </row>
    <row r="600" spans="21:54" x14ac:dyDescent="0.3">
      <c r="U600" s="5">
        <f t="shared" si="193"/>
        <v>0</v>
      </c>
      <c r="V600" s="3">
        <f>IF(テーブル501[[#This Row],[レート]]=0,0,$E$7)</f>
        <v>0</v>
      </c>
      <c r="W600" s="6">
        <f t="shared" si="186"/>
        <v>0</v>
      </c>
      <c r="X600" s="6">
        <f t="shared" si="187"/>
        <v>0</v>
      </c>
      <c r="Y600" s="81">
        <f>テーブル501[[#This Row],[レート]]*テーブル501[[#This Row],[取引単位]]</f>
        <v>0</v>
      </c>
      <c r="Z600" s="6">
        <f t="shared" si="188"/>
        <v>0</v>
      </c>
      <c r="AB600" s="5">
        <f t="shared" si="202"/>
        <v>0</v>
      </c>
      <c r="AC600" s="3">
        <f>IF(テーブル502[[#This Row],[レート]]=0,0,$F$7)</f>
        <v>0</v>
      </c>
      <c r="AD600" s="6">
        <f t="shared" si="194"/>
        <v>0</v>
      </c>
      <c r="AE600" s="6">
        <f t="shared" si="195"/>
        <v>0</v>
      </c>
      <c r="AF600" s="81">
        <f>テーブル502[[#This Row],[レート]]*テーブル502[[#This Row],[取引単位]]</f>
        <v>0</v>
      </c>
      <c r="AG600" s="6">
        <f t="shared" si="189"/>
        <v>0</v>
      </c>
      <c r="AI600" s="5">
        <f t="shared" si="203"/>
        <v>0</v>
      </c>
      <c r="AJ600" s="3">
        <f>IF(テーブル503[[#This Row],[レート]]=0,0,$G$7)</f>
        <v>0</v>
      </c>
      <c r="AK600" s="6">
        <f t="shared" si="196"/>
        <v>0</v>
      </c>
      <c r="AL600" s="6">
        <f t="shared" si="197"/>
        <v>0</v>
      </c>
      <c r="AM600" s="81">
        <f>テーブル503[[#This Row],[レート]]*テーブル503[[#This Row],[取引単位]]</f>
        <v>0</v>
      </c>
      <c r="AN600" s="6">
        <f t="shared" si="190"/>
        <v>0</v>
      </c>
      <c r="AP600" s="5">
        <f t="shared" si="204"/>
        <v>0</v>
      </c>
      <c r="AQ600" s="3">
        <f>IF(テーブル504[[#This Row],[レート]]=0,0,$H$7)</f>
        <v>0</v>
      </c>
      <c r="AR600" s="6">
        <f t="shared" si="198"/>
        <v>0</v>
      </c>
      <c r="AS600" s="6">
        <f t="shared" si="199"/>
        <v>0</v>
      </c>
      <c r="AT600" s="81">
        <f>テーブル504[[#This Row],[レート]]*テーブル504[[#This Row],[取引単位]]</f>
        <v>0</v>
      </c>
      <c r="AU600" s="6">
        <f t="shared" si="191"/>
        <v>0</v>
      </c>
      <c r="AW600" s="5">
        <f t="shared" si="205"/>
        <v>0</v>
      </c>
      <c r="AX600" s="3">
        <f>IF(テーブル505[[#This Row],[レート]]=0,0,$I$7)</f>
        <v>0</v>
      </c>
      <c r="AY600" s="6">
        <f t="shared" si="200"/>
        <v>0</v>
      </c>
      <c r="AZ600" s="6">
        <f t="shared" si="201"/>
        <v>0</v>
      </c>
      <c r="BA600" s="81">
        <f>テーブル505[[#This Row],[レート]]*テーブル505[[#This Row],[取引単位]]</f>
        <v>0</v>
      </c>
      <c r="BB600" s="6">
        <f t="shared" si="192"/>
        <v>0</v>
      </c>
    </row>
    <row r="601" spans="21:54" x14ac:dyDescent="0.3">
      <c r="U601" s="5">
        <f t="shared" si="193"/>
        <v>0</v>
      </c>
      <c r="V601" s="3">
        <f>IF(テーブル501[[#This Row],[レート]]=0,0,$E$7)</f>
        <v>0</v>
      </c>
      <c r="W601" s="6">
        <f t="shared" si="186"/>
        <v>0</v>
      </c>
      <c r="X601" s="6">
        <f t="shared" si="187"/>
        <v>0</v>
      </c>
      <c r="Y601" s="81">
        <f>テーブル501[[#This Row],[レート]]*テーブル501[[#This Row],[取引単位]]</f>
        <v>0</v>
      </c>
      <c r="Z601" s="6">
        <f t="shared" si="188"/>
        <v>0</v>
      </c>
      <c r="AB601" s="5">
        <f t="shared" si="202"/>
        <v>0</v>
      </c>
      <c r="AC601" s="3">
        <f>IF(テーブル502[[#This Row],[レート]]=0,0,$F$7)</f>
        <v>0</v>
      </c>
      <c r="AD601" s="6">
        <f t="shared" si="194"/>
        <v>0</v>
      </c>
      <c r="AE601" s="6">
        <f t="shared" si="195"/>
        <v>0</v>
      </c>
      <c r="AF601" s="81">
        <f>テーブル502[[#This Row],[レート]]*テーブル502[[#This Row],[取引単位]]</f>
        <v>0</v>
      </c>
      <c r="AG601" s="6">
        <f t="shared" si="189"/>
        <v>0</v>
      </c>
      <c r="AI601" s="5">
        <f t="shared" si="203"/>
        <v>0</v>
      </c>
      <c r="AJ601" s="3">
        <f>IF(テーブル503[[#This Row],[レート]]=0,0,$G$7)</f>
        <v>0</v>
      </c>
      <c r="AK601" s="6">
        <f t="shared" si="196"/>
        <v>0</v>
      </c>
      <c r="AL601" s="6">
        <f t="shared" si="197"/>
        <v>0</v>
      </c>
      <c r="AM601" s="81">
        <f>テーブル503[[#This Row],[レート]]*テーブル503[[#This Row],[取引単位]]</f>
        <v>0</v>
      </c>
      <c r="AN601" s="6">
        <f t="shared" si="190"/>
        <v>0</v>
      </c>
      <c r="AP601" s="5">
        <f t="shared" si="204"/>
        <v>0</v>
      </c>
      <c r="AQ601" s="3">
        <f>IF(テーブル504[[#This Row],[レート]]=0,0,$H$7)</f>
        <v>0</v>
      </c>
      <c r="AR601" s="6">
        <f t="shared" si="198"/>
        <v>0</v>
      </c>
      <c r="AS601" s="6">
        <f t="shared" si="199"/>
        <v>0</v>
      </c>
      <c r="AT601" s="81">
        <f>テーブル504[[#This Row],[レート]]*テーブル504[[#This Row],[取引単位]]</f>
        <v>0</v>
      </c>
      <c r="AU601" s="6">
        <f t="shared" si="191"/>
        <v>0</v>
      </c>
      <c r="AW601" s="5">
        <f t="shared" si="205"/>
        <v>0</v>
      </c>
      <c r="AX601" s="3">
        <f>IF(テーブル505[[#This Row],[レート]]=0,0,$I$7)</f>
        <v>0</v>
      </c>
      <c r="AY601" s="6">
        <f t="shared" si="200"/>
        <v>0</v>
      </c>
      <c r="AZ601" s="6">
        <f t="shared" si="201"/>
        <v>0</v>
      </c>
      <c r="BA601" s="81">
        <f>テーブル505[[#This Row],[レート]]*テーブル505[[#This Row],[取引単位]]</f>
        <v>0</v>
      </c>
      <c r="BB601" s="6">
        <f t="shared" si="192"/>
        <v>0</v>
      </c>
    </row>
    <row r="602" spans="21:54" x14ac:dyDescent="0.3">
      <c r="U602" s="5">
        <f t="shared" si="193"/>
        <v>0</v>
      </c>
      <c r="V602" s="3">
        <f>IF(テーブル501[[#This Row],[レート]]=0,0,$E$7)</f>
        <v>0</v>
      </c>
      <c r="W602" s="6">
        <f t="shared" si="186"/>
        <v>0</v>
      </c>
      <c r="X602" s="6">
        <f t="shared" si="187"/>
        <v>0</v>
      </c>
      <c r="Y602" s="81">
        <f>テーブル501[[#This Row],[レート]]*テーブル501[[#This Row],[取引単位]]</f>
        <v>0</v>
      </c>
      <c r="Z602" s="6">
        <f t="shared" si="188"/>
        <v>0</v>
      </c>
      <c r="AB602" s="5">
        <f t="shared" si="202"/>
        <v>0</v>
      </c>
      <c r="AC602" s="3">
        <f>IF(テーブル502[[#This Row],[レート]]=0,0,$F$7)</f>
        <v>0</v>
      </c>
      <c r="AD602" s="6">
        <f t="shared" si="194"/>
        <v>0</v>
      </c>
      <c r="AE602" s="6">
        <f t="shared" si="195"/>
        <v>0</v>
      </c>
      <c r="AF602" s="81">
        <f>テーブル502[[#This Row],[レート]]*テーブル502[[#This Row],[取引単位]]</f>
        <v>0</v>
      </c>
      <c r="AG602" s="6">
        <f t="shared" si="189"/>
        <v>0</v>
      </c>
      <c r="AI602" s="5">
        <f t="shared" si="203"/>
        <v>0</v>
      </c>
      <c r="AJ602" s="3">
        <f>IF(テーブル503[[#This Row],[レート]]=0,0,$G$7)</f>
        <v>0</v>
      </c>
      <c r="AK602" s="6">
        <f t="shared" si="196"/>
        <v>0</v>
      </c>
      <c r="AL602" s="6">
        <f t="shared" si="197"/>
        <v>0</v>
      </c>
      <c r="AM602" s="81">
        <f>テーブル503[[#This Row],[レート]]*テーブル503[[#This Row],[取引単位]]</f>
        <v>0</v>
      </c>
      <c r="AN602" s="6">
        <f t="shared" si="190"/>
        <v>0</v>
      </c>
      <c r="AP602" s="5">
        <f t="shared" si="204"/>
        <v>0</v>
      </c>
      <c r="AQ602" s="3">
        <f>IF(テーブル504[[#This Row],[レート]]=0,0,$H$7)</f>
        <v>0</v>
      </c>
      <c r="AR602" s="6">
        <f t="shared" si="198"/>
        <v>0</v>
      </c>
      <c r="AS602" s="6">
        <f t="shared" si="199"/>
        <v>0</v>
      </c>
      <c r="AT602" s="81">
        <f>テーブル504[[#This Row],[レート]]*テーブル504[[#This Row],[取引単位]]</f>
        <v>0</v>
      </c>
      <c r="AU602" s="6">
        <f t="shared" si="191"/>
        <v>0</v>
      </c>
      <c r="AW602" s="5">
        <f t="shared" si="205"/>
        <v>0</v>
      </c>
      <c r="AX602" s="3">
        <f>IF(テーブル505[[#This Row],[レート]]=0,0,$I$7)</f>
        <v>0</v>
      </c>
      <c r="AY602" s="6">
        <f t="shared" si="200"/>
        <v>0</v>
      </c>
      <c r="AZ602" s="6">
        <f t="shared" si="201"/>
        <v>0</v>
      </c>
      <c r="BA602" s="81">
        <f>テーブル505[[#This Row],[レート]]*テーブル505[[#This Row],[取引単位]]</f>
        <v>0</v>
      </c>
      <c r="BB602" s="6">
        <f t="shared" si="192"/>
        <v>0</v>
      </c>
    </row>
    <row r="603" spans="21:54" x14ac:dyDescent="0.3">
      <c r="U603" s="5">
        <f t="shared" si="193"/>
        <v>0</v>
      </c>
      <c r="V603" s="3">
        <f>IF(テーブル501[[#This Row],[レート]]=0,0,$E$7)</f>
        <v>0</v>
      </c>
      <c r="W603" s="6">
        <f t="shared" si="186"/>
        <v>0</v>
      </c>
      <c r="X603" s="6">
        <f t="shared" si="187"/>
        <v>0</v>
      </c>
      <c r="Y603" s="81">
        <f>テーブル501[[#This Row],[レート]]*テーブル501[[#This Row],[取引単位]]</f>
        <v>0</v>
      </c>
      <c r="Z603" s="6">
        <f t="shared" si="188"/>
        <v>0</v>
      </c>
      <c r="AB603" s="5">
        <f t="shared" si="202"/>
        <v>0</v>
      </c>
      <c r="AC603" s="3">
        <f>IF(テーブル502[[#This Row],[レート]]=0,0,$F$7)</f>
        <v>0</v>
      </c>
      <c r="AD603" s="6">
        <f t="shared" si="194"/>
        <v>0</v>
      </c>
      <c r="AE603" s="6">
        <f t="shared" si="195"/>
        <v>0</v>
      </c>
      <c r="AF603" s="81">
        <f>テーブル502[[#This Row],[レート]]*テーブル502[[#This Row],[取引単位]]</f>
        <v>0</v>
      </c>
      <c r="AG603" s="6">
        <f t="shared" si="189"/>
        <v>0</v>
      </c>
      <c r="AI603" s="5">
        <f t="shared" si="203"/>
        <v>0</v>
      </c>
      <c r="AJ603" s="3">
        <f>IF(テーブル503[[#This Row],[レート]]=0,0,$G$7)</f>
        <v>0</v>
      </c>
      <c r="AK603" s="6">
        <f t="shared" si="196"/>
        <v>0</v>
      </c>
      <c r="AL603" s="6">
        <f t="shared" si="197"/>
        <v>0</v>
      </c>
      <c r="AM603" s="81">
        <f>テーブル503[[#This Row],[レート]]*テーブル503[[#This Row],[取引単位]]</f>
        <v>0</v>
      </c>
      <c r="AN603" s="6">
        <f t="shared" si="190"/>
        <v>0</v>
      </c>
      <c r="AP603" s="5">
        <f t="shared" si="204"/>
        <v>0</v>
      </c>
      <c r="AQ603" s="3">
        <f>IF(テーブル504[[#This Row],[レート]]=0,0,$H$7)</f>
        <v>0</v>
      </c>
      <c r="AR603" s="6">
        <f t="shared" si="198"/>
        <v>0</v>
      </c>
      <c r="AS603" s="6">
        <f t="shared" si="199"/>
        <v>0</v>
      </c>
      <c r="AT603" s="81">
        <f>テーブル504[[#This Row],[レート]]*テーブル504[[#This Row],[取引単位]]</f>
        <v>0</v>
      </c>
      <c r="AU603" s="6">
        <f t="shared" si="191"/>
        <v>0</v>
      </c>
      <c r="AW603" s="5">
        <f t="shared" si="205"/>
        <v>0</v>
      </c>
      <c r="AX603" s="3">
        <f>IF(テーブル505[[#This Row],[レート]]=0,0,$I$7)</f>
        <v>0</v>
      </c>
      <c r="AY603" s="6">
        <f t="shared" si="200"/>
        <v>0</v>
      </c>
      <c r="AZ603" s="6">
        <f t="shared" si="201"/>
        <v>0</v>
      </c>
      <c r="BA603" s="81">
        <f>テーブル505[[#This Row],[レート]]*テーブル505[[#This Row],[取引単位]]</f>
        <v>0</v>
      </c>
      <c r="BB603" s="6">
        <f t="shared" si="192"/>
        <v>0</v>
      </c>
    </row>
    <row r="604" spans="21:54" x14ac:dyDescent="0.3">
      <c r="U604" s="5">
        <f t="shared" si="193"/>
        <v>0</v>
      </c>
      <c r="V604" s="3">
        <f>IF(テーブル501[[#This Row],[レート]]=0,0,$E$7)</f>
        <v>0</v>
      </c>
      <c r="W604" s="6">
        <f t="shared" si="186"/>
        <v>0</v>
      </c>
      <c r="X604" s="6">
        <f t="shared" si="187"/>
        <v>0</v>
      </c>
      <c r="Y604" s="81">
        <f>テーブル501[[#This Row],[レート]]*テーブル501[[#This Row],[取引単位]]</f>
        <v>0</v>
      </c>
      <c r="Z604" s="6">
        <f t="shared" si="188"/>
        <v>0</v>
      </c>
      <c r="AB604" s="5">
        <f t="shared" si="202"/>
        <v>0</v>
      </c>
      <c r="AC604" s="3">
        <f>IF(テーブル502[[#This Row],[レート]]=0,0,$F$7)</f>
        <v>0</v>
      </c>
      <c r="AD604" s="6">
        <f t="shared" si="194"/>
        <v>0</v>
      </c>
      <c r="AE604" s="6">
        <f t="shared" si="195"/>
        <v>0</v>
      </c>
      <c r="AF604" s="81">
        <f>テーブル502[[#This Row],[レート]]*テーブル502[[#This Row],[取引単位]]</f>
        <v>0</v>
      </c>
      <c r="AG604" s="6">
        <f t="shared" si="189"/>
        <v>0</v>
      </c>
      <c r="AI604" s="5">
        <f t="shared" si="203"/>
        <v>0</v>
      </c>
      <c r="AJ604" s="3">
        <f>IF(テーブル503[[#This Row],[レート]]=0,0,$G$7)</f>
        <v>0</v>
      </c>
      <c r="AK604" s="6">
        <f t="shared" si="196"/>
        <v>0</v>
      </c>
      <c r="AL604" s="6">
        <f t="shared" si="197"/>
        <v>0</v>
      </c>
      <c r="AM604" s="81">
        <f>テーブル503[[#This Row],[レート]]*テーブル503[[#This Row],[取引単位]]</f>
        <v>0</v>
      </c>
      <c r="AN604" s="6">
        <f t="shared" si="190"/>
        <v>0</v>
      </c>
      <c r="AP604" s="5">
        <f t="shared" si="204"/>
        <v>0</v>
      </c>
      <c r="AQ604" s="3">
        <f>IF(テーブル504[[#This Row],[レート]]=0,0,$H$7)</f>
        <v>0</v>
      </c>
      <c r="AR604" s="6">
        <f t="shared" si="198"/>
        <v>0</v>
      </c>
      <c r="AS604" s="6">
        <f t="shared" si="199"/>
        <v>0</v>
      </c>
      <c r="AT604" s="81">
        <f>テーブル504[[#This Row],[レート]]*テーブル504[[#This Row],[取引単位]]</f>
        <v>0</v>
      </c>
      <c r="AU604" s="6">
        <f t="shared" si="191"/>
        <v>0</v>
      </c>
      <c r="AW604" s="5">
        <f t="shared" si="205"/>
        <v>0</v>
      </c>
      <c r="AX604" s="3">
        <f>IF(テーブル505[[#This Row],[レート]]=0,0,$I$7)</f>
        <v>0</v>
      </c>
      <c r="AY604" s="6">
        <f t="shared" si="200"/>
        <v>0</v>
      </c>
      <c r="AZ604" s="6">
        <f t="shared" si="201"/>
        <v>0</v>
      </c>
      <c r="BA604" s="81">
        <f>テーブル505[[#This Row],[レート]]*テーブル505[[#This Row],[取引単位]]</f>
        <v>0</v>
      </c>
      <c r="BB604" s="6">
        <f t="shared" si="192"/>
        <v>0</v>
      </c>
    </row>
    <row r="605" spans="21:54" x14ac:dyDescent="0.3">
      <c r="U605" s="5">
        <f t="shared" si="193"/>
        <v>0</v>
      </c>
      <c r="V605" s="3">
        <f>IF(テーブル501[[#This Row],[レート]]=0,0,$E$7)</f>
        <v>0</v>
      </c>
      <c r="W605" s="6">
        <f t="shared" si="186"/>
        <v>0</v>
      </c>
      <c r="X605" s="6">
        <f t="shared" si="187"/>
        <v>0</v>
      </c>
      <c r="Y605" s="81">
        <f>テーブル501[[#This Row],[レート]]*テーブル501[[#This Row],[取引単位]]</f>
        <v>0</v>
      </c>
      <c r="Z605" s="6">
        <f t="shared" si="188"/>
        <v>0</v>
      </c>
      <c r="AB605" s="5">
        <f t="shared" si="202"/>
        <v>0</v>
      </c>
      <c r="AC605" s="3">
        <f>IF(テーブル502[[#This Row],[レート]]=0,0,$F$7)</f>
        <v>0</v>
      </c>
      <c r="AD605" s="6">
        <f t="shared" si="194"/>
        <v>0</v>
      </c>
      <c r="AE605" s="6">
        <f t="shared" si="195"/>
        <v>0</v>
      </c>
      <c r="AF605" s="81">
        <f>テーブル502[[#This Row],[レート]]*テーブル502[[#This Row],[取引単位]]</f>
        <v>0</v>
      </c>
      <c r="AG605" s="6">
        <f t="shared" si="189"/>
        <v>0</v>
      </c>
      <c r="AI605" s="5">
        <f t="shared" si="203"/>
        <v>0</v>
      </c>
      <c r="AJ605" s="3">
        <f>IF(テーブル503[[#This Row],[レート]]=0,0,$G$7)</f>
        <v>0</v>
      </c>
      <c r="AK605" s="6">
        <f t="shared" si="196"/>
        <v>0</v>
      </c>
      <c r="AL605" s="6">
        <f t="shared" si="197"/>
        <v>0</v>
      </c>
      <c r="AM605" s="81">
        <f>テーブル503[[#This Row],[レート]]*テーブル503[[#This Row],[取引単位]]</f>
        <v>0</v>
      </c>
      <c r="AN605" s="6">
        <f t="shared" si="190"/>
        <v>0</v>
      </c>
      <c r="AP605" s="5">
        <f t="shared" si="204"/>
        <v>0</v>
      </c>
      <c r="AQ605" s="3">
        <f>IF(テーブル504[[#This Row],[レート]]=0,0,$H$7)</f>
        <v>0</v>
      </c>
      <c r="AR605" s="6">
        <f t="shared" si="198"/>
        <v>0</v>
      </c>
      <c r="AS605" s="6">
        <f t="shared" si="199"/>
        <v>0</v>
      </c>
      <c r="AT605" s="81">
        <f>テーブル504[[#This Row],[レート]]*テーブル504[[#This Row],[取引単位]]</f>
        <v>0</v>
      </c>
      <c r="AU605" s="6">
        <f t="shared" si="191"/>
        <v>0</v>
      </c>
      <c r="AW605" s="5">
        <f t="shared" si="205"/>
        <v>0</v>
      </c>
      <c r="AX605" s="3">
        <f>IF(テーブル505[[#This Row],[レート]]=0,0,$I$7)</f>
        <v>0</v>
      </c>
      <c r="AY605" s="6">
        <f t="shared" si="200"/>
        <v>0</v>
      </c>
      <c r="AZ605" s="6">
        <f t="shared" si="201"/>
        <v>0</v>
      </c>
      <c r="BA605" s="81">
        <f>テーブル505[[#This Row],[レート]]*テーブル505[[#This Row],[取引単位]]</f>
        <v>0</v>
      </c>
      <c r="BB605" s="6">
        <f t="shared" si="192"/>
        <v>0</v>
      </c>
    </row>
    <row r="606" spans="21:54" x14ac:dyDescent="0.3">
      <c r="U606" s="5">
        <f t="shared" si="193"/>
        <v>0</v>
      </c>
      <c r="V606" s="3">
        <f>IF(テーブル501[[#This Row],[レート]]=0,0,$E$7)</f>
        <v>0</v>
      </c>
      <c r="W606" s="6">
        <f t="shared" si="186"/>
        <v>0</v>
      </c>
      <c r="X606" s="6">
        <f t="shared" si="187"/>
        <v>0</v>
      </c>
      <c r="Y606" s="81">
        <f>テーブル501[[#This Row],[レート]]*テーブル501[[#This Row],[取引単位]]</f>
        <v>0</v>
      </c>
      <c r="Z606" s="6">
        <f t="shared" si="188"/>
        <v>0</v>
      </c>
      <c r="AB606" s="5">
        <f t="shared" si="202"/>
        <v>0</v>
      </c>
      <c r="AC606" s="3">
        <f>IF(テーブル502[[#This Row],[レート]]=0,0,$F$7)</f>
        <v>0</v>
      </c>
      <c r="AD606" s="6">
        <f t="shared" si="194"/>
        <v>0</v>
      </c>
      <c r="AE606" s="6">
        <f t="shared" si="195"/>
        <v>0</v>
      </c>
      <c r="AF606" s="81">
        <f>テーブル502[[#This Row],[レート]]*テーブル502[[#This Row],[取引単位]]</f>
        <v>0</v>
      </c>
      <c r="AG606" s="6">
        <f t="shared" si="189"/>
        <v>0</v>
      </c>
      <c r="AI606" s="5">
        <f t="shared" si="203"/>
        <v>0</v>
      </c>
      <c r="AJ606" s="3">
        <f>IF(テーブル503[[#This Row],[レート]]=0,0,$G$7)</f>
        <v>0</v>
      </c>
      <c r="AK606" s="6">
        <f t="shared" si="196"/>
        <v>0</v>
      </c>
      <c r="AL606" s="6">
        <f t="shared" si="197"/>
        <v>0</v>
      </c>
      <c r="AM606" s="81">
        <f>テーブル503[[#This Row],[レート]]*テーブル503[[#This Row],[取引単位]]</f>
        <v>0</v>
      </c>
      <c r="AN606" s="6">
        <f t="shared" si="190"/>
        <v>0</v>
      </c>
      <c r="AP606" s="5">
        <f t="shared" si="204"/>
        <v>0</v>
      </c>
      <c r="AQ606" s="3">
        <f>IF(テーブル504[[#This Row],[レート]]=0,0,$H$7)</f>
        <v>0</v>
      </c>
      <c r="AR606" s="6">
        <f t="shared" si="198"/>
        <v>0</v>
      </c>
      <c r="AS606" s="6">
        <f t="shared" si="199"/>
        <v>0</v>
      </c>
      <c r="AT606" s="81">
        <f>テーブル504[[#This Row],[レート]]*テーブル504[[#This Row],[取引単位]]</f>
        <v>0</v>
      </c>
      <c r="AU606" s="6">
        <f t="shared" si="191"/>
        <v>0</v>
      </c>
      <c r="AW606" s="5">
        <f t="shared" si="205"/>
        <v>0</v>
      </c>
      <c r="AX606" s="3">
        <f>IF(テーブル505[[#This Row],[レート]]=0,0,$I$7)</f>
        <v>0</v>
      </c>
      <c r="AY606" s="6">
        <f t="shared" si="200"/>
        <v>0</v>
      </c>
      <c r="AZ606" s="6">
        <f t="shared" si="201"/>
        <v>0</v>
      </c>
      <c r="BA606" s="81">
        <f>テーブル505[[#This Row],[レート]]*テーブル505[[#This Row],[取引単位]]</f>
        <v>0</v>
      </c>
      <c r="BB606" s="6">
        <f t="shared" si="192"/>
        <v>0</v>
      </c>
    </row>
    <row r="607" spans="21:54" x14ac:dyDescent="0.3">
      <c r="U607" s="5">
        <f t="shared" si="193"/>
        <v>0</v>
      </c>
      <c r="V607" s="3">
        <f>IF(テーブル501[[#This Row],[レート]]=0,0,$E$7)</f>
        <v>0</v>
      </c>
      <c r="W607" s="6">
        <f t="shared" si="186"/>
        <v>0</v>
      </c>
      <c r="X607" s="6">
        <f t="shared" si="187"/>
        <v>0</v>
      </c>
      <c r="Y607" s="81">
        <f>テーブル501[[#This Row],[レート]]*テーブル501[[#This Row],[取引単位]]</f>
        <v>0</v>
      </c>
      <c r="Z607" s="6">
        <f t="shared" si="188"/>
        <v>0</v>
      </c>
      <c r="AB607" s="5">
        <f t="shared" si="202"/>
        <v>0</v>
      </c>
      <c r="AC607" s="3">
        <f>IF(テーブル502[[#This Row],[レート]]=0,0,$F$7)</f>
        <v>0</v>
      </c>
      <c r="AD607" s="6">
        <f t="shared" si="194"/>
        <v>0</v>
      </c>
      <c r="AE607" s="6">
        <f t="shared" si="195"/>
        <v>0</v>
      </c>
      <c r="AF607" s="81">
        <f>テーブル502[[#This Row],[レート]]*テーブル502[[#This Row],[取引単位]]</f>
        <v>0</v>
      </c>
      <c r="AG607" s="6">
        <f t="shared" si="189"/>
        <v>0</v>
      </c>
      <c r="AI607" s="5">
        <f t="shared" si="203"/>
        <v>0</v>
      </c>
      <c r="AJ607" s="3">
        <f>IF(テーブル503[[#This Row],[レート]]=0,0,$G$7)</f>
        <v>0</v>
      </c>
      <c r="AK607" s="6">
        <f t="shared" si="196"/>
        <v>0</v>
      </c>
      <c r="AL607" s="6">
        <f t="shared" si="197"/>
        <v>0</v>
      </c>
      <c r="AM607" s="81">
        <f>テーブル503[[#This Row],[レート]]*テーブル503[[#This Row],[取引単位]]</f>
        <v>0</v>
      </c>
      <c r="AN607" s="6">
        <f t="shared" si="190"/>
        <v>0</v>
      </c>
      <c r="AP607" s="5">
        <f t="shared" si="204"/>
        <v>0</v>
      </c>
      <c r="AQ607" s="3">
        <f>IF(テーブル504[[#This Row],[レート]]=0,0,$H$7)</f>
        <v>0</v>
      </c>
      <c r="AR607" s="6">
        <f t="shared" si="198"/>
        <v>0</v>
      </c>
      <c r="AS607" s="6">
        <f t="shared" si="199"/>
        <v>0</v>
      </c>
      <c r="AT607" s="81">
        <f>テーブル504[[#This Row],[レート]]*テーブル504[[#This Row],[取引単位]]</f>
        <v>0</v>
      </c>
      <c r="AU607" s="6">
        <f t="shared" si="191"/>
        <v>0</v>
      </c>
      <c r="AW607" s="5">
        <f t="shared" si="205"/>
        <v>0</v>
      </c>
      <c r="AX607" s="3">
        <f>IF(テーブル505[[#This Row],[レート]]=0,0,$I$7)</f>
        <v>0</v>
      </c>
      <c r="AY607" s="6">
        <f t="shared" si="200"/>
        <v>0</v>
      </c>
      <c r="AZ607" s="6">
        <f t="shared" si="201"/>
        <v>0</v>
      </c>
      <c r="BA607" s="81">
        <f>テーブル505[[#This Row],[レート]]*テーブル505[[#This Row],[取引単位]]</f>
        <v>0</v>
      </c>
      <c r="BB607" s="6">
        <f t="shared" si="192"/>
        <v>0</v>
      </c>
    </row>
    <row r="608" spans="21:54" x14ac:dyDescent="0.3">
      <c r="U608" s="5">
        <f t="shared" si="193"/>
        <v>0</v>
      </c>
      <c r="V608" s="3">
        <f>IF(テーブル501[[#This Row],[レート]]=0,0,$E$7)</f>
        <v>0</v>
      </c>
      <c r="W608" s="6">
        <f t="shared" si="186"/>
        <v>0</v>
      </c>
      <c r="X608" s="6">
        <f t="shared" si="187"/>
        <v>0</v>
      </c>
      <c r="Y608" s="81">
        <f>テーブル501[[#This Row],[レート]]*テーブル501[[#This Row],[取引単位]]</f>
        <v>0</v>
      </c>
      <c r="Z608" s="6">
        <f t="shared" si="188"/>
        <v>0</v>
      </c>
      <c r="AB608" s="5">
        <f t="shared" si="202"/>
        <v>0</v>
      </c>
      <c r="AC608" s="3">
        <f>IF(テーブル502[[#This Row],[レート]]=0,0,$F$7)</f>
        <v>0</v>
      </c>
      <c r="AD608" s="6">
        <f t="shared" si="194"/>
        <v>0</v>
      </c>
      <c r="AE608" s="6">
        <f t="shared" si="195"/>
        <v>0</v>
      </c>
      <c r="AF608" s="81">
        <f>テーブル502[[#This Row],[レート]]*テーブル502[[#This Row],[取引単位]]</f>
        <v>0</v>
      </c>
      <c r="AG608" s="6">
        <f t="shared" si="189"/>
        <v>0</v>
      </c>
      <c r="AI608" s="5">
        <f t="shared" si="203"/>
        <v>0</v>
      </c>
      <c r="AJ608" s="3">
        <f>IF(テーブル503[[#This Row],[レート]]=0,0,$G$7)</f>
        <v>0</v>
      </c>
      <c r="AK608" s="6">
        <f t="shared" si="196"/>
        <v>0</v>
      </c>
      <c r="AL608" s="6">
        <f t="shared" si="197"/>
        <v>0</v>
      </c>
      <c r="AM608" s="81">
        <f>テーブル503[[#This Row],[レート]]*テーブル503[[#This Row],[取引単位]]</f>
        <v>0</v>
      </c>
      <c r="AN608" s="6">
        <f t="shared" si="190"/>
        <v>0</v>
      </c>
      <c r="AP608" s="5">
        <f t="shared" si="204"/>
        <v>0</v>
      </c>
      <c r="AQ608" s="3">
        <f>IF(テーブル504[[#This Row],[レート]]=0,0,$H$7)</f>
        <v>0</v>
      </c>
      <c r="AR608" s="6">
        <f t="shared" si="198"/>
        <v>0</v>
      </c>
      <c r="AS608" s="6">
        <f t="shared" si="199"/>
        <v>0</v>
      </c>
      <c r="AT608" s="81">
        <f>テーブル504[[#This Row],[レート]]*テーブル504[[#This Row],[取引単位]]</f>
        <v>0</v>
      </c>
      <c r="AU608" s="6">
        <f t="shared" si="191"/>
        <v>0</v>
      </c>
      <c r="AW608" s="5">
        <f t="shared" si="205"/>
        <v>0</v>
      </c>
      <c r="AX608" s="3">
        <f>IF(テーブル505[[#This Row],[レート]]=0,0,$I$7)</f>
        <v>0</v>
      </c>
      <c r="AY608" s="6">
        <f t="shared" si="200"/>
        <v>0</v>
      </c>
      <c r="AZ608" s="6">
        <f t="shared" si="201"/>
        <v>0</v>
      </c>
      <c r="BA608" s="81">
        <f>テーブル505[[#This Row],[レート]]*テーブル505[[#This Row],[取引単位]]</f>
        <v>0</v>
      </c>
      <c r="BB608" s="6">
        <f t="shared" si="192"/>
        <v>0</v>
      </c>
    </row>
    <row r="609" spans="21:54" x14ac:dyDescent="0.3">
      <c r="U609" s="5">
        <f t="shared" si="193"/>
        <v>0</v>
      </c>
      <c r="V609" s="3">
        <f>IF(テーブル501[[#This Row],[レート]]=0,0,$E$7)</f>
        <v>0</v>
      </c>
      <c r="W609" s="6">
        <f t="shared" si="186"/>
        <v>0</v>
      </c>
      <c r="X609" s="6">
        <f t="shared" si="187"/>
        <v>0</v>
      </c>
      <c r="Y609" s="81">
        <f>テーブル501[[#This Row],[レート]]*テーブル501[[#This Row],[取引単位]]</f>
        <v>0</v>
      </c>
      <c r="Z609" s="6">
        <f t="shared" si="188"/>
        <v>0</v>
      </c>
      <c r="AB609" s="5">
        <f t="shared" si="202"/>
        <v>0</v>
      </c>
      <c r="AC609" s="3">
        <f>IF(テーブル502[[#This Row],[レート]]=0,0,$F$7)</f>
        <v>0</v>
      </c>
      <c r="AD609" s="6">
        <f t="shared" si="194"/>
        <v>0</v>
      </c>
      <c r="AE609" s="6">
        <f t="shared" si="195"/>
        <v>0</v>
      </c>
      <c r="AF609" s="81">
        <f>テーブル502[[#This Row],[レート]]*テーブル502[[#This Row],[取引単位]]</f>
        <v>0</v>
      </c>
      <c r="AG609" s="6">
        <f t="shared" si="189"/>
        <v>0</v>
      </c>
      <c r="AI609" s="5">
        <f t="shared" si="203"/>
        <v>0</v>
      </c>
      <c r="AJ609" s="3">
        <f>IF(テーブル503[[#This Row],[レート]]=0,0,$G$7)</f>
        <v>0</v>
      </c>
      <c r="AK609" s="6">
        <f t="shared" si="196"/>
        <v>0</v>
      </c>
      <c r="AL609" s="6">
        <f t="shared" si="197"/>
        <v>0</v>
      </c>
      <c r="AM609" s="81">
        <f>テーブル503[[#This Row],[レート]]*テーブル503[[#This Row],[取引単位]]</f>
        <v>0</v>
      </c>
      <c r="AN609" s="6">
        <f t="shared" si="190"/>
        <v>0</v>
      </c>
      <c r="AP609" s="5">
        <f t="shared" si="204"/>
        <v>0</v>
      </c>
      <c r="AQ609" s="3">
        <f>IF(テーブル504[[#This Row],[レート]]=0,0,$H$7)</f>
        <v>0</v>
      </c>
      <c r="AR609" s="6">
        <f t="shared" si="198"/>
        <v>0</v>
      </c>
      <c r="AS609" s="6">
        <f t="shared" si="199"/>
        <v>0</v>
      </c>
      <c r="AT609" s="81">
        <f>テーブル504[[#This Row],[レート]]*テーブル504[[#This Row],[取引単位]]</f>
        <v>0</v>
      </c>
      <c r="AU609" s="6">
        <f t="shared" si="191"/>
        <v>0</v>
      </c>
      <c r="AW609" s="5">
        <f t="shared" si="205"/>
        <v>0</v>
      </c>
      <c r="AX609" s="3">
        <f>IF(テーブル505[[#This Row],[レート]]=0,0,$I$7)</f>
        <v>0</v>
      </c>
      <c r="AY609" s="6">
        <f t="shared" si="200"/>
        <v>0</v>
      </c>
      <c r="AZ609" s="6">
        <f t="shared" si="201"/>
        <v>0</v>
      </c>
      <c r="BA609" s="81">
        <f>テーブル505[[#This Row],[レート]]*テーブル505[[#This Row],[取引単位]]</f>
        <v>0</v>
      </c>
      <c r="BB609" s="6">
        <f t="shared" si="192"/>
        <v>0</v>
      </c>
    </row>
    <row r="610" spans="21:54" x14ac:dyDescent="0.3">
      <c r="U610" s="5">
        <f t="shared" si="193"/>
        <v>0</v>
      </c>
      <c r="V610" s="3">
        <f>IF(テーブル501[[#This Row],[レート]]=0,0,$E$7)</f>
        <v>0</v>
      </c>
      <c r="W610" s="6">
        <f t="shared" si="186"/>
        <v>0</v>
      </c>
      <c r="X610" s="6">
        <f t="shared" si="187"/>
        <v>0</v>
      </c>
      <c r="Y610" s="81">
        <f>テーブル501[[#This Row],[レート]]*テーブル501[[#This Row],[取引単位]]</f>
        <v>0</v>
      </c>
      <c r="Z610" s="6">
        <f t="shared" si="188"/>
        <v>0</v>
      </c>
      <c r="AB610" s="5">
        <f t="shared" si="202"/>
        <v>0</v>
      </c>
      <c r="AC610" s="3">
        <f>IF(テーブル502[[#This Row],[レート]]=0,0,$F$7)</f>
        <v>0</v>
      </c>
      <c r="AD610" s="6">
        <f t="shared" si="194"/>
        <v>0</v>
      </c>
      <c r="AE610" s="6">
        <f t="shared" si="195"/>
        <v>0</v>
      </c>
      <c r="AF610" s="81">
        <f>テーブル502[[#This Row],[レート]]*テーブル502[[#This Row],[取引単位]]</f>
        <v>0</v>
      </c>
      <c r="AG610" s="6">
        <f t="shared" si="189"/>
        <v>0</v>
      </c>
      <c r="AI610" s="5">
        <f t="shared" si="203"/>
        <v>0</v>
      </c>
      <c r="AJ610" s="3">
        <f>IF(テーブル503[[#This Row],[レート]]=0,0,$G$7)</f>
        <v>0</v>
      </c>
      <c r="AK610" s="6">
        <f t="shared" si="196"/>
        <v>0</v>
      </c>
      <c r="AL610" s="6">
        <f t="shared" si="197"/>
        <v>0</v>
      </c>
      <c r="AM610" s="81">
        <f>テーブル503[[#This Row],[レート]]*テーブル503[[#This Row],[取引単位]]</f>
        <v>0</v>
      </c>
      <c r="AN610" s="6">
        <f t="shared" si="190"/>
        <v>0</v>
      </c>
      <c r="AP610" s="5">
        <f t="shared" si="204"/>
        <v>0</v>
      </c>
      <c r="AQ610" s="3">
        <f>IF(テーブル504[[#This Row],[レート]]=0,0,$H$7)</f>
        <v>0</v>
      </c>
      <c r="AR610" s="6">
        <f t="shared" si="198"/>
        <v>0</v>
      </c>
      <c r="AS610" s="6">
        <f t="shared" si="199"/>
        <v>0</v>
      </c>
      <c r="AT610" s="81">
        <f>テーブル504[[#This Row],[レート]]*テーブル504[[#This Row],[取引単位]]</f>
        <v>0</v>
      </c>
      <c r="AU610" s="6">
        <f t="shared" si="191"/>
        <v>0</v>
      </c>
      <c r="AW610" s="5">
        <f t="shared" si="205"/>
        <v>0</v>
      </c>
      <c r="AX610" s="3">
        <f>IF(テーブル505[[#This Row],[レート]]=0,0,$I$7)</f>
        <v>0</v>
      </c>
      <c r="AY610" s="6">
        <f t="shared" si="200"/>
        <v>0</v>
      </c>
      <c r="AZ610" s="6">
        <f t="shared" si="201"/>
        <v>0</v>
      </c>
      <c r="BA610" s="81">
        <f>テーブル505[[#This Row],[レート]]*テーブル505[[#This Row],[取引単位]]</f>
        <v>0</v>
      </c>
      <c r="BB610" s="6">
        <f t="shared" si="192"/>
        <v>0</v>
      </c>
    </row>
    <row r="611" spans="21:54" x14ac:dyDescent="0.3">
      <c r="U611" s="5">
        <f t="shared" si="193"/>
        <v>0</v>
      </c>
      <c r="V611" s="3">
        <f>IF(テーブル501[[#This Row],[レート]]=0,0,$E$7)</f>
        <v>0</v>
      </c>
      <c r="W611" s="6">
        <f t="shared" si="186"/>
        <v>0</v>
      </c>
      <c r="X611" s="6">
        <f t="shared" si="187"/>
        <v>0</v>
      </c>
      <c r="Y611" s="81">
        <f>テーブル501[[#This Row],[レート]]*テーブル501[[#This Row],[取引単位]]</f>
        <v>0</v>
      </c>
      <c r="Z611" s="6">
        <f t="shared" si="188"/>
        <v>0</v>
      </c>
      <c r="AB611" s="5">
        <f t="shared" si="202"/>
        <v>0</v>
      </c>
      <c r="AC611" s="3">
        <f>IF(テーブル502[[#This Row],[レート]]=0,0,$F$7)</f>
        <v>0</v>
      </c>
      <c r="AD611" s="6">
        <f t="shared" si="194"/>
        <v>0</v>
      </c>
      <c r="AE611" s="6">
        <f t="shared" si="195"/>
        <v>0</v>
      </c>
      <c r="AF611" s="81">
        <f>テーブル502[[#This Row],[レート]]*テーブル502[[#This Row],[取引単位]]</f>
        <v>0</v>
      </c>
      <c r="AG611" s="6">
        <f t="shared" si="189"/>
        <v>0</v>
      </c>
      <c r="AI611" s="5">
        <f t="shared" si="203"/>
        <v>0</v>
      </c>
      <c r="AJ611" s="3">
        <f>IF(テーブル503[[#This Row],[レート]]=0,0,$G$7)</f>
        <v>0</v>
      </c>
      <c r="AK611" s="6">
        <f t="shared" si="196"/>
        <v>0</v>
      </c>
      <c r="AL611" s="6">
        <f t="shared" si="197"/>
        <v>0</v>
      </c>
      <c r="AM611" s="81">
        <f>テーブル503[[#This Row],[レート]]*テーブル503[[#This Row],[取引単位]]</f>
        <v>0</v>
      </c>
      <c r="AN611" s="6">
        <f t="shared" si="190"/>
        <v>0</v>
      </c>
      <c r="AP611" s="5">
        <f t="shared" si="204"/>
        <v>0</v>
      </c>
      <c r="AQ611" s="3">
        <f>IF(テーブル504[[#This Row],[レート]]=0,0,$H$7)</f>
        <v>0</v>
      </c>
      <c r="AR611" s="6">
        <f t="shared" si="198"/>
        <v>0</v>
      </c>
      <c r="AS611" s="6">
        <f t="shared" si="199"/>
        <v>0</v>
      </c>
      <c r="AT611" s="81">
        <f>テーブル504[[#This Row],[レート]]*テーブル504[[#This Row],[取引単位]]</f>
        <v>0</v>
      </c>
      <c r="AU611" s="6">
        <f t="shared" si="191"/>
        <v>0</v>
      </c>
      <c r="AW611" s="5">
        <f t="shared" si="205"/>
        <v>0</v>
      </c>
      <c r="AX611" s="3">
        <f>IF(テーブル505[[#This Row],[レート]]=0,0,$I$7)</f>
        <v>0</v>
      </c>
      <c r="AY611" s="6">
        <f t="shared" si="200"/>
        <v>0</v>
      </c>
      <c r="AZ611" s="6">
        <f t="shared" si="201"/>
        <v>0</v>
      </c>
      <c r="BA611" s="81">
        <f>テーブル505[[#This Row],[レート]]*テーブル505[[#This Row],[取引単位]]</f>
        <v>0</v>
      </c>
      <c r="BB611" s="6">
        <f t="shared" si="192"/>
        <v>0</v>
      </c>
    </row>
    <row r="612" spans="21:54" x14ac:dyDescent="0.3">
      <c r="U612" s="5">
        <f t="shared" si="193"/>
        <v>0</v>
      </c>
      <c r="V612" s="3">
        <f>IF(テーブル501[[#This Row],[レート]]=0,0,$E$7)</f>
        <v>0</v>
      </c>
      <c r="W612" s="6">
        <f t="shared" si="186"/>
        <v>0</v>
      </c>
      <c r="X612" s="6">
        <f t="shared" si="187"/>
        <v>0</v>
      </c>
      <c r="Y612" s="81">
        <f>テーブル501[[#This Row],[レート]]*テーブル501[[#This Row],[取引単位]]</f>
        <v>0</v>
      </c>
      <c r="Z612" s="6">
        <f t="shared" si="188"/>
        <v>0</v>
      </c>
      <c r="AB612" s="5">
        <f t="shared" si="202"/>
        <v>0</v>
      </c>
      <c r="AC612" s="3">
        <f>IF(テーブル502[[#This Row],[レート]]=0,0,$F$7)</f>
        <v>0</v>
      </c>
      <c r="AD612" s="6">
        <f t="shared" si="194"/>
        <v>0</v>
      </c>
      <c r="AE612" s="6">
        <f t="shared" si="195"/>
        <v>0</v>
      </c>
      <c r="AF612" s="81">
        <f>テーブル502[[#This Row],[レート]]*テーブル502[[#This Row],[取引単位]]</f>
        <v>0</v>
      </c>
      <c r="AG612" s="6">
        <f t="shared" si="189"/>
        <v>0</v>
      </c>
      <c r="AI612" s="5">
        <f t="shared" si="203"/>
        <v>0</v>
      </c>
      <c r="AJ612" s="3">
        <f>IF(テーブル503[[#This Row],[レート]]=0,0,$G$7)</f>
        <v>0</v>
      </c>
      <c r="AK612" s="6">
        <f t="shared" si="196"/>
        <v>0</v>
      </c>
      <c r="AL612" s="6">
        <f t="shared" si="197"/>
        <v>0</v>
      </c>
      <c r="AM612" s="81">
        <f>テーブル503[[#This Row],[レート]]*テーブル503[[#This Row],[取引単位]]</f>
        <v>0</v>
      </c>
      <c r="AN612" s="6">
        <f t="shared" si="190"/>
        <v>0</v>
      </c>
      <c r="AP612" s="5">
        <f t="shared" si="204"/>
        <v>0</v>
      </c>
      <c r="AQ612" s="3">
        <f>IF(テーブル504[[#This Row],[レート]]=0,0,$H$7)</f>
        <v>0</v>
      </c>
      <c r="AR612" s="6">
        <f t="shared" si="198"/>
        <v>0</v>
      </c>
      <c r="AS612" s="6">
        <f t="shared" si="199"/>
        <v>0</v>
      </c>
      <c r="AT612" s="81">
        <f>テーブル504[[#This Row],[レート]]*テーブル504[[#This Row],[取引単位]]</f>
        <v>0</v>
      </c>
      <c r="AU612" s="6">
        <f t="shared" si="191"/>
        <v>0</v>
      </c>
      <c r="AW612" s="5">
        <f t="shared" si="205"/>
        <v>0</v>
      </c>
      <c r="AX612" s="3">
        <f>IF(テーブル505[[#This Row],[レート]]=0,0,$I$7)</f>
        <v>0</v>
      </c>
      <c r="AY612" s="6">
        <f t="shared" si="200"/>
        <v>0</v>
      </c>
      <c r="AZ612" s="6">
        <f t="shared" si="201"/>
        <v>0</v>
      </c>
      <c r="BA612" s="81">
        <f>テーブル505[[#This Row],[レート]]*テーブル505[[#This Row],[取引単位]]</f>
        <v>0</v>
      </c>
      <c r="BB612" s="6">
        <f t="shared" si="192"/>
        <v>0</v>
      </c>
    </row>
    <row r="613" spans="21:54" x14ac:dyDescent="0.3">
      <c r="U613" s="5">
        <f t="shared" si="193"/>
        <v>0</v>
      </c>
      <c r="V613" s="3">
        <f>IF(テーブル501[[#This Row],[レート]]=0,0,$E$7)</f>
        <v>0</v>
      </c>
      <c r="W613" s="6">
        <f t="shared" si="186"/>
        <v>0</v>
      </c>
      <c r="X613" s="6">
        <f t="shared" si="187"/>
        <v>0</v>
      </c>
      <c r="Y613" s="81">
        <f>テーブル501[[#This Row],[レート]]*テーブル501[[#This Row],[取引単位]]</f>
        <v>0</v>
      </c>
      <c r="Z613" s="6">
        <f t="shared" si="188"/>
        <v>0</v>
      </c>
      <c r="AB613" s="5">
        <f t="shared" si="202"/>
        <v>0</v>
      </c>
      <c r="AC613" s="3">
        <f>IF(テーブル502[[#This Row],[レート]]=0,0,$F$7)</f>
        <v>0</v>
      </c>
      <c r="AD613" s="6">
        <f t="shared" si="194"/>
        <v>0</v>
      </c>
      <c r="AE613" s="6">
        <f t="shared" si="195"/>
        <v>0</v>
      </c>
      <c r="AF613" s="81">
        <f>テーブル502[[#This Row],[レート]]*テーブル502[[#This Row],[取引単位]]</f>
        <v>0</v>
      </c>
      <c r="AG613" s="6">
        <f t="shared" si="189"/>
        <v>0</v>
      </c>
      <c r="AI613" s="5">
        <f t="shared" si="203"/>
        <v>0</v>
      </c>
      <c r="AJ613" s="3">
        <f>IF(テーブル503[[#This Row],[レート]]=0,0,$G$7)</f>
        <v>0</v>
      </c>
      <c r="AK613" s="6">
        <f t="shared" si="196"/>
        <v>0</v>
      </c>
      <c r="AL613" s="6">
        <f t="shared" si="197"/>
        <v>0</v>
      </c>
      <c r="AM613" s="81">
        <f>テーブル503[[#This Row],[レート]]*テーブル503[[#This Row],[取引単位]]</f>
        <v>0</v>
      </c>
      <c r="AN613" s="6">
        <f t="shared" si="190"/>
        <v>0</v>
      </c>
      <c r="AP613" s="5">
        <f t="shared" si="204"/>
        <v>0</v>
      </c>
      <c r="AQ613" s="3">
        <f>IF(テーブル504[[#This Row],[レート]]=0,0,$H$7)</f>
        <v>0</v>
      </c>
      <c r="AR613" s="6">
        <f t="shared" si="198"/>
        <v>0</v>
      </c>
      <c r="AS613" s="6">
        <f t="shared" si="199"/>
        <v>0</v>
      </c>
      <c r="AT613" s="81">
        <f>テーブル504[[#This Row],[レート]]*テーブル504[[#This Row],[取引単位]]</f>
        <v>0</v>
      </c>
      <c r="AU613" s="6">
        <f t="shared" si="191"/>
        <v>0</v>
      </c>
      <c r="AW613" s="5">
        <f t="shared" si="205"/>
        <v>0</v>
      </c>
      <c r="AX613" s="3">
        <f>IF(テーブル505[[#This Row],[レート]]=0,0,$I$7)</f>
        <v>0</v>
      </c>
      <c r="AY613" s="6">
        <f t="shared" si="200"/>
        <v>0</v>
      </c>
      <c r="AZ613" s="6">
        <f t="shared" si="201"/>
        <v>0</v>
      </c>
      <c r="BA613" s="81">
        <f>テーブル505[[#This Row],[レート]]*テーブル505[[#This Row],[取引単位]]</f>
        <v>0</v>
      </c>
      <c r="BB613" s="6">
        <f t="shared" si="192"/>
        <v>0</v>
      </c>
    </row>
    <row r="614" spans="21:54" x14ac:dyDescent="0.3">
      <c r="U614" s="5">
        <f t="shared" si="193"/>
        <v>0</v>
      </c>
      <c r="V614" s="3">
        <f>IF(テーブル501[[#This Row],[レート]]=0,0,$E$7)</f>
        <v>0</v>
      </c>
      <c r="W614" s="6">
        <f t="shared" si="186"/>
        <v>0</v>
      </c>
      <c r="X614" s="6">
        <f t="shared" si="187"/>
        <v>0</v>
      </c>
      <c r="Y614" s="81">
        <f>テーブル501[[#This Row],[レート]]*テーブル501[[#This Row],[取引単位]]</f>
        <v>0</v>
      </c>
      <c r="Z614" s="6">
        <f t="shared" si="188"/>
        <v>0</v>
      </c>
      <c r="AB614" s="5">
        <f t="shared" si="202"/>
        <v>0</v>
      </c>
      <c r="AC614" s="3">
        <f>IF(テーブル502[[#This Row],[レート]]=0,0,$F$7)</f>
        <v>0</v>
      </c>
      <c r="AD614" s="6">
        <f t="shared" si="194"/>
        <v>0</v>
      </c>
      <c r="AE614" s="6">
        <f t="shared" si="195"/>
        <v>0</v>
      </c>
      <c r="AF614" s="81">
        <f>テーブル502[[#This Row],[レート]]*テーブル502[[#This Row],[取引単位]]</f>
        <v>0</v>
      </c>
      <c r="AG614" s="6">
        <f t="shared" si="189"/>
        <v>0</v>
      </c>
      <c r="AI614" s="5">
        <f t="shared" si="203"/>
        <v>0</v>
      </c>
      <c r="AJ614" s="3">
        <f>IF(テーブル503[[#This Row],[レート]]=0,0,$G$7)</f>
        <v>0</v>
      </c>
      <c r="AK614" s="6">
        <f t="shared" si="196"/>
        <v>0</v>
      </c>
      <c r="AL614" s="6">
        <f t="shared" si="197"/>
        <v>0</v>
      </c>
      <c r="AM614" s="81">
        <f>テーブル503[[#This Row],[レート]]*テーブル503[[#This Row],[取引単位]]</f>
        <v>0</v>
      </c>
      <c r="AN614" s="6">
        <f t="shared" si="190"/>
        <v>0</v>
      </c>
      <c r="AP614" s="5">
        <f t="shared" si="204"/>
        <v>0</v>
      </c>
      <c r="AQ614" s="3">
        <f>IF(テーブル504[[#This Row],[レート]]=0,0,$H$7)</f>
        <v>0</v>
      </c>
      <c r="AR614" s="6">
        <f t="shared" si="198"/>
        <v>0</v>
      </c>
      <c r="AS614" s="6">
        <f t="shared" si="199"/>
        <v>0</v>
      </c>
      <c r="AT614" s="81">
        <f>テーブル504[[#This Row],[レート]]*テーブル504[[#This Row],[取引単位]]</f>
        <v>0</v>
      </c>
      <c r="AU614" s="6">
        <f t="shared" si="191"/>
        <v>0</v>
      </c>
      <c r="AW614" s="5">
        <f t="shared" si="205"/>
        <v>0</v>
      </c>
      <c r="AX614" s="3">
        <f>IF(テーブル505[[#This Row],[レート]]=0,0,$I$7)</f>
        <v>0</v>
      </c>
      <c r="AY614" s="6">
        <f t="shared" si="200"/>
        <v>0</v>
      </c>
      <c r="AZ614" s="6">
        <f t="shared" si="201"/>
        <v>0</v>
      </c>
      <c r="BA614" s="81">
        <f>テーブル505[[#This Row],[レート]]*テーブル505[[#This Row],[取引単位]]</f>
        <v>0</v>
      </c>
      <c r="BB614" s="6">
        <f t="shared" si="192"/>
        <v>0</v>
      </c>
    </row>
    <row r="615" spans="21:54" x14ac:dyDescent="0.3">
      <c r="U615" s="5">
        <f t="shared" si="193"/>
        <v>0</v>
      </c>
      <c r="V615" s="3">
        <f>IF(テーブル501[[#This Row],[レート]]=0,0,$E$7)</f>
        <v>0</v>
      </c>
      <c r="W615" s="6">
        <f t="shared" si="186"/>
        <v>0</v>
      </c>
      <c r="X615" s="6">
        <f t="shared" si="187"/>
        <v>0</v>
      </c>
      <c r="Y615" s="81">
        <f>テーブル501[[#This Row],[レート]]*テーブル501[[#This Row],[取引単位]]</f>
        <v>0</v>
      </c>
      <c r="Z615" s="6">
        <f t="shared" si="188"/>
        <v>0</v>
      </c>
      <c r="AB615" s="5">
        <f t="shared" si="202"/>
        <v>0</v>
      </c>
      <c r="AC615" s="3">
        <f>IF(テーブル502[[#This Row],[レート]]=0,0,$F$7)</f>
        <v>0</v>
      </c>
      <c r="AD615" s="6">
        <f t="shared" si="194"/>
        <v>0</v>
      </c>
      <c r="AE615" s="6">
        <f t="shared" si="195"/>
        <v>0</v>
      </c>
      <c r="AF615" s="81">
        <f>テーブル502[[#This Row],[レート]]*テーブル502[[#This Row],[取引単位]]</f>
        <v>0</v>
      </c>
      <c r="AG615" s="6">
        <f t="shared" si="189"/>
        <v>0</v>
      </c>
      <c r="AI615" s="5">
        <f t="shared" si="203"/>
        <v>0</v>
      </c>
      <c r="AJ615" s="3">
        <f>IF(テーブル503[[#This Row],[レート]]=0,0,$G$7)</f>
        <v>0</v>
      </c>
      <c r="AK615" s="6">
        <f t="shared" si="196"/>
        <v>0</v>
      </c>
      <c r="AL615" s="6">
        <f t="shared" si="197"/>
        <v>0</v>
      </c>
      <c r="AM615" s="81">
        <f>テーブル503[[#This Row],[レート]]*テーブル503[[#This Row],[取引単位]]</f>
        <v>0</v>
      </c>
      <c r="AN615" s="6">
        <f t="shared" si="190"/>
        <v>0</v>
      </c>
      <c r="AP615" s="5">
        <f t="shared" si="204"/>
        <v>0</v>
      </c>
      <c r="AQ615" s="3">
        <f>IF(テーブル504[[#This Row],[レート]]=0,0,$H$7)</f>
        <v>0</v>
      </c>
      <c r="AR615" s="6">
        <f t="shared" si="198"/>
        <v>0</v>
      </c>
      <c r="AS615" s="6">
        <f t="shared" si="199"/>
        <v>0</v>
      </c>
      <c r="AT615" s="81">
        <f>テーブル504[[#This Row],[レート]]*テーブル504[[#This Row],[取引単位]]</f>
        <v>0</v>
      </c>
      <c r="AU615" s="6">
        <f t="shared" si="191"/>
        <v>0</v>
      </c>
      <c r="AW615" s="5">
        <f t="shared" si="205"/>
        <v>0</v>
      </c>
      <c r="AX615" s="3">
        <f>IF(テーブル505[[#This Row],[レート]]=0,0,$I$7)</f>
        <v>0</v>
      </c>
      <c r="AY615" s="6">
        <f t="shared" si="200"/>
        <v>0</v>
      </c>
      <c r="AZ615" s="6">
        <f t="shared" si="201"/>
        <v>0</v>
      </c>
      <c r="BA615" s="81">
        <f>テーブル505[[#This Row],[レート]]*テーブル505[[#This Row],[取引単位]]</f>
        <v>0</v>
      </c>
      <c r="BB615" s="6">
        <f t="shared" si="192"/>
        <v>0</v>
      </c>
    </row>
    <row r="616" spans="21:54" x14ac:dyDescent="0.3">
      <c r="U616" s="5">
        <f t="shared" si="193"/>
        <v>0</v>
      </c>
      <c r="V616" s="3">
        <f>IF(テーブル501[[#This Row],[レート]]=0,0,$E$7)</f>
        <v>0</v>
      </c>
      <c r="W616" s="6">
        <f t="shared" si="186"/>
        <v>0</v>
      </c>
      <c r="X616" s="6">
        <f t="shared" si="187"/>
        <v>0</v>
      </c>
      <c r="Y616" s="81">
        <f>テーブル501[[#This Row],[レート]]*テーブル501[[#This Row],[取引単位]]</f>
        <v>0</v>
      </c>
      <c r="Z616" s="6">
        <f t="shared" si="188"/>
        <v>0</v>
      </c>
      <c r="AB616" s="5">
        <f t="shared" si="202"/>
        <v>0</v>
      </c>
      <c r="AC616" s="3">
        <f>IF(テーブル502[[#This Row],[レート]]=0,0,$F$7)</f>
        <v>0</v>
      </c>
      <c r="AD616" s="6">
        <f t="shared" si="194"/>
        <v>0</v>
      </c>
      <c r="AE616" s="6">
        <f t="shared" si="195"/>
        <v>0</v>
      </c>
      <c r="AF616" s="81">
        <f>テーブル502[[#This Row],[レート]]*テーブル502[[#This Row],[取引単位]]</f>
        <v>0</v>
      </c>
      <c r="AG616" s="6">
        <f t="shared" si="189"/>
        <v>0</v>
      </c>
      <c r="AI616" s="5">
        <f t="shared" si="203"/>
        <v>0</v>
      </c>
      <c r="AJ616" s="3">
        <f>IF(テーブル503[[#This Row],[レート]]=0,0,$G$7)</f>
        <v>0</v>
      </c>
      <c r="AK616" s="6">
        <f t="shared" si="196"/>
        <v>0</v>
      </c>
      <c r="AL616" s="6">
        <f t="shared" si="197"/>
        <v>0</v>
      </c>
      <c r="AM616" s="81">
        <f>テーブル503[[#This Row],[レート]]*テーブル503[[#This Row],[取引単位]]</f>
        <v>0</v>
      </c>
      <c r="AN616" s="6">
        <f t="shared" si="190"/>
        <v>0</v>
      </c>
      <c r="AP616" s="5">
        <f t="shared" si="204"/>
        <v>0</v>
      </c>
      <c r="AQ616" s="3">
        <f>IF(テーブル504[[#This Row],[レート]]=0,0,$H$7)</f>
        <v>0</v>
      </c>
      <c r="AR616" s="6">
        <f t="shared" si="198"/>
        <v>0</v>
      </c>
      <c r="AS616" s="6">
        <f t="shared" si="199"/>
        <v>0</v>
      </c>
      <c r="AT616" s="81">
        <f>テーブル504[[#This Row],[レート]]*テーブル504[[#This Row],[取引単位]]</f>
        <v>0</v>
      </c>
      <c r="AU616" s="6">
        <f t="shared" si="191"/>
        <v>0</v>
      </c>
      <c r="AW616" s="5">
        <f t="shared" si="205"/>
        <v>0</v>
      </c>
      <c r="AX616" s="3">
        <f>IF(テーブル505[[#This Row],[レート]]=0,0,$I$7)</f>
        <v>0</v>
      </c>
      <c r="AY616" s="6">
        <f t="shared" si="200"/>
        <v>0</v>
      </c>
      <c r="AZ616" s="6">
        <f t="shared" si="201"/>
        <v>0</v>
      </c>
      <c r="BA616" s="81">
        <f>テーブル505[[#This Row],[レート]]*テーブル505[[#This Row],[取引単位]]</f>
        <v>0</v>
      </c>
      <c r="BB616" s="6">
        <f t="shared" si="192"/>
        <v>0</v>
      </c>
    </row>
    <row r="617" spans="21:54" x14ac:dyDescent="0.3">
      <c r="U617" s="5">
        <f t="shared" si="193"/>
        <v>0</v>
      </c>
      <c r="V617" s="3">
        <f>IF(テーブル501[[#This Row],[レート]]=0,0,$E$7)</f>
        <v>0</v>
      </c>
      <c r="W617" s="6">
        <f t="shared" si="186"/>
        <v>0</v>
      </c>
      <c r="X617" s="6">
        <f t="shared" si="187"/>
        <v>0</v>
      </c>
      <c r="Y617" s="81">
        <f>テーブル501[[#This Row],[レート]]*テーブル501[[#This Row],[取引単位]]</f>
        <v>0</v>
      </c>
      <c r="Z617" s="6">
        <f t="shared" si="188"/>
        <v>0</v>
      </c>
      <c r="AB617" s="5">
        <f t="shared" si="202"/>
        <v>0</v>
      </c>
      <c r="AC617" s="3">
        <f>IF(テーブル502[[#This Row],[レート]]=0,0,$F$7)</f>
        <v>0</v>
      </c>
      <c r="AD617" s="6">
        <f t="shared" si="194"/>
        <v>0</v>
      </c>
      <c r="AE617" s="6">
        <f t="shared" si="195"/>
        <v>0</v>
      </c>
      <c r="AF617" s="81">
        <f>テーブル502[[#This Row],[レート]]*テーブル502[[#This Row],[取引単位]]</f>
        <v>0</v>
      </c>
      <c r="AG617" s="6">
        <f t="shared" si="189"/>
        <v>0</v>
      </c>
      <c r="AI617" s="5">
        <f t="shared" si="203"/>
        <v>0</v>
      </c>
      <c r="AJ617" s="3">
        <f>IF(テーブル503[[#This Row],[レート]]=0,0,$G$7)</f>
        <v>0</v>
      </c>
      <c r="AK617" s="6">
        <f t="shared" si="196"/>
        <v>0</v>
      </c>
      <c r="AL617" s="6">
        <f t="shared" si="197"/>
        <v>0</v>
      </c>
      <c r="AM617" s="81">
        <f>テーブル503[[#This Row],[レート]]*テーブル503[[#This Row],[取引単位]]</f>
        <v>0</v>
      </c>
      <c r="AN617" s="6">
        <f t="shared" si="190"/>
        <v>0</v>
      </c>
      <c r="AP617" s="5">
        <f t="shared" si="204"/>
        <v>0</v>
      </c>
      <c r="AQ617" s="3">
        <f>IF(テーブル504[[#This Row],[レート]]=0,0,$H$7)</f>
        <v>0</v>
      </c>
      <c r="AR617" s="6">
        <f t="shared" si="198"/>
        <v>0</v>
      </c>
      <c r="AS617" s="6">
        <f t="shared" si="199"/>
        <v>0</v>
      </c>
      <c r="AT617" s="81">
        <f>テーブル504[[#This Row],[レート]]*テーブル504[[#This Row],[取引単位]]</f>
        <v>0</v>
      </c>
      <c r="AU617" s="6">
        <f t="shared" si="191"/>
        <v>0</v>
      </c>
      <c r="AW617" s="5">
        <f t="shared" si="205"/>
        <v>0</v>
      </c>
      <c r="AX617" s="3">
        <f>IF(テーブル505[[#This Row],[レート]]=0,0,$I$7)</f>
        <v>0</v>
      </c>
      <c r="AY617" s="6">
        <f t="shared" si="200"/>
        <v>0</v>
      </c>
      <c r="AZ617" s="6">
        <f t="shared" si="201"/>
        <v>0</v>
      </c>
      <c r="BA617" s="81">
        <f>テーブル505[[#This Row],[レート]]*テーブル505[[#This Row],[取引単位]]</f>
        <v>0</v>
      </c>
      <c r="BB617" s="6">
        <f t="shared" si="192"/>
        <v>0</v>
      </c>
    </row>
    <row r="618" spans="21:54" x14ac:dyDescent="0.3">
      <c r="U618" s="5">
        <f t="shared" si="193"/>
        <v>0</v>
      </c>
      <c r="V618" s="3">
        <f>IF(テーブル501[[#This Row],[レート]]=0,0,$E$7)</f>
        <v>0</v>
      </c>
      <c r="W618" s="6">
        <f t="shared" si="186"/>
        <v>0</v>
      </c>
      <c r="X618" s="6">
        <f t="shared" si="187"/>
        <v>0</v>
      </c>
      <c r="Y618" s="81">
        <f>テーブル501[[#This Row],[レート]]*テーブル501[[#This Row],[取引単位]]</f>
        <v>0</v>
      </c>
      <c r="Z618" s="6">
        <f t="shared" si="188"/>
        <v>0</v>
      </c>
      <c r="AB618" s="5">
        <f t="shared" si="202"/>
        <v>0</v>
      </c>
      <c r="AC618" s="3">
        <f>IF(テーブル502[[#This Row],[レート]]=0,0,$F$7)</f>
        <v>0</v>
      </c>
      <c r="AD618" s="6">
        <f t="shared" si="194"/>
        <v>0</v>
      </c>
      <c r="AE618" s="6">
        <f t="shared" si="195"/>
        <v>0</v>
      </c>
      <c r="AF618" s="81">
        <f>テーブル502[[#This Row],[レート]]*テーブル502[[#This Row],[取引単位]]</f>
        <v>0</v>
      </c>
      <c r="AG618" s="6">
        <f t="shared" si="189"/>
        <v>0</v>
      </c>
      <c r="AI618" s="5">
        <f t="shared" si="203"/>
        <v>0</v>
      </c>
      <c r="AJ618" s="3">
        <f>IF(テーブル503[[#This Row],[レート]]=0,0,$G$7)</f>
        <v>0</v>
      </c>
      <c r="AK618" s="6">
        <f t="shared" si="196"/>
        <v>0</v>
      </c>
      <c r="AL618" s="6">
        <f t="shared" si="197"/>
        <v>0</v>
      </c>
      <c r="AM618" s="81">
        <f>テーブル503[[#This Row],[レート]]*テーブル503[[#This Row],[取引単位]]</f>
        <v>0</v>
      </c>
      <c r="AN618" s="6">
        <f t="shared" si="190"/>
        <v>0</v>
      </c>
      <c r="AP618" s="5">
        <f t="shared" si="204"/>
        <v>0</v>
      </c>
      <c r="AQ618" s="3">
        <f>IF(テーブル504[[#This Row],[レート]]=0,0,$H$7)</f>
        <v>0</v>
      </c>
      <c r="AR618" s="6">
        <f t="shared" si="198"/>
        <v>0</v>
      </c>
      <c r="AS618" s="6">
        <f t="shared" si="199"/>
        <v>0</v>
      </c>
      <c r="AT618" s="81">
        <f>テーブル504[[#This Row],[レート]]*テーブル504[[#This Row],[取引単位]]</f>
        <v>0</v>
      </c>
      <c r="AU618" s="6">
        <f t="shared" si="191"/>
        <v>0</v>
      </c>
      <c r="AW618" s="5">
        <f t="shared" si="205"/>
        <v>0</v>
      </c>
      <c r="AX618" s="3">
        <f>IF(テーブル505[[#This Row],[レート]]=0,0,$I$7)</f>
        <v>0</v>
      </c>
      <c r="AY618" s="6">
        <f t="shared" si="200"/>
        <v>0</v>
      </c>
      <c r="AZ618" s="6">
        <f t="shared" si="201"/>
        <v>0</v>
      </c>
      <c r="BA618" s="81">
        <f>テーブル505[[#This Row],[レート]]*テーブル505[[#This Row],[取引単位]]</f>
        <v>0</v>
      </c>
      <c r="BB618" s="6">
        <f t="shared" si="192"/>
        <v>0</v>
      </c>
    </row>
    <row r="619" spans="21:54" x14ac:dyDescent="0.3">
      <c r="U619" s="5">
        <f t="shared" si="193"/>
        <v>0</v>
      </c>
      <c r="V619" s="3">
        <f>IF(テーブル501[[#This Row],[レート]]=0,0,$E$7)</f>
        <v>0</v>
      </c>
      <c r="W619" s="6">
        <f t="shared" si="186"/>
        <v>0</v>
      </c>
      <c r="X619" s="6">
        <f t="shared" si="187"/>
        <v>0</v>
      </c>
      <c r="Y619" s="81">
        <f>テーブル501[[#This Row],[レート]]*テーブル501[[#This Row],[取引単位]]</f>
        <v>0</v>
      </c>
      <c r="Z619" s="6">
        <f t="shared" si="188"/>
        <v>0</v>
      </c>
      <c r="AB619" s="5">
        <f t="shared" si="202"/>
        <v>0</v>
      </c>
      <c r="AC619" s="3">
        <f>IF(テーブル502[[#This Row],[レート]]=0,0,$F$7)</f>
        <v>0</v>
      </c>
      <c r="AD619" s="6">
        <f t="shared" si="194"/>
        <v>0</v>
      </c>
      <c r="AE619" s="6">
        <f t="shared" si="195"/>
        <v>0</v>
      </c>
      <c r="AF619" s="81">
        <f>テーブル502[[#This Row],[レート]]*テーブル502[[#This Row],[取引単位]]</f>
        <v>0</v>
      </c>
      <c r="AG619" s="6">
        <f t="shared" si="189"/>
        <v>0</v>
      </c>
      <c r="AI619" s="5">
        <f t="shared" si="203"/>
        <v>0</v>
      </c>
      <c r="AJ619" s="3">
        <f>IF(テーブル503[[#This Row],[レート]]=0,0,$G$7)</f>
        <v>0</v>
      </c>
      <c r="AK619" s="6">
        <f t="shared" si="196"/>
        <v>0</v>
      </c>
      <c r="AL619" s="6">
        <f t="shared" si="197"/>
        <v>0</v>
      </c>
      <c r="AM619" s="81">
        <f>テーブル503[[#This Row],[レート]]*テーブル503[[#This Row],[取引単位]]</f>
        <v>0</v>
      </c>
      <c r="AN619" s="6">
        <f t="shared" si="190"/>
        <v>0</v>
      </c>
      <c r="AP619" s="5">
        <f t="shared" si="204"/>
        <v>0</v>
      </c>
      <c r="AQ619" s="3">
        <f>IF(テーブル504[[#This Row],[レート]]=0,0,$H$7)</f>
        <v>0</v>
      </c>
      <c r="AR619" s="6">
        <f t="shared" si="198"/>
        <v>0</v>
      </c>
      <c r="AS619" s="6">
        <f t="shared" si="199"/>
        <v>0</v>
      </c>
      <c r="AT619" s="81">
        <f>テーブル504[[#This Row],[レート]]*テーブル504[[#This Row],[取引単位]]</f>
        <v>0</v>
      </c>
      <c r="AU619" s="6">
        <f t="shared" si="191"/>
        <v>0</v>
      </c>
      <c r="AW619" s="5">
        <f t="shared" si="205"/>
        <v>0</v>
      </c>
      <c r="AX619" s="3">
        <f>IF(テーブル505[[#This Row],[レート]]=0,0,$I$7)</f>
        <v>0</v>
      </c>
      <c r="AY619" s="6">
        <f t="shared" si="200"/>
        <v>0</v>
      </c>
      <c r="AZ619" s="6">
        <f t="shared" si="201"/>
        <v>0</v>
      </c>
      <c r="BA619" s="81">
        <f>テーブル505[[#This Row],[レート]]*テーブル505[[#This Row],[取引単位]]</f>
        <v>0</v>
      </c>
      <c r="BB619" s="6">
        <f t="shared" si="192"/>
        <v>0</v>
      </c>
    </row>
    <row r="620" spans="21:54" x14ac:dyDescent="0.3">
      <c r="U620" s="5">
        <f t="shared" si="193"/>
        <v>0</v>
      </c>
      <c r="V620" s="3">
        <f>IF(テーブル501[[#This Row],[レート]]=0,0,$E$7)</f>
        <v>0</v>
      </c>
      <c r="W620" s="6">
        <f t="shared" si="186"/>
        <v>0</v>
      </c>
      <c r="X620" s="6">
        <f t="shared" si="187"/>
        <v>0</v>
      </c>
      <c r="Y620" s="81">
        <f>テーブル501[[#This Row],[レート]]*テーブル501[[#This Row],[取引単位]]</f>
        <v>0</v>
      </c>
      <c r="Z620" s="6">
        <f t="shared" si="188"/>
        <v>0</v>
      </c>
      <c r="AB620" s="5">
        <f t="shared" si="202"/>
        <v>0</v>
      </c>
      <c r="AC620" s="3">
        <f>IF(テーブル502[[#This Row],[レート]]=0,0,$F$7)</f>
        <v>0</v>
      </c>
      <c r="AD620" s="6">
        <f t="shared" si="194"/>
        <v>0</v>
      </c>
      <c r="AE620" s="6">
        <f t="shared" si="195"/>
        <v>0</v>
      </c>
      <c r="AF620" s="81">
        <f>テーブル502[[#This Row],[レート]]*テーブル502[[#This Row],[取引単位]]</f>
        <v>0</v>
      </c>
      <c r="AG620" s="6">
        <f t="shared" si="189"/>
        <v>0</v>
      </c>
      <c r="AI620" s="5">
        <f t="shared" si="203"/>
        <v>0</v>
      </c>
      <c r="AJ620" s="3">
        <f>IF(テーブル503[[#This Row],[レート]]=0,0,$G$7)</f>
        <v>0</v>
      </c>
      <c r="AK620" s="6">
        <f t="shared" si="196"/>
        <v>0</v>
      </c>
      <c r="AL620" s="6">
        <f t="shared" si="197"/>
        <v>0</v>
      </c>
      <c r="AM620" s="81">
        <f>テーブル503[[#This Row],[レート]]*テーブル503[[#This Row],[取引単位]]</f>
        <v>0</v>
      </c>
      <c r="AN620" s="6">
        <f t="shared" si="190"/>
        <v>0</v>
      </c>
      <c r="AP620" s="5">
        <f t="shared" si="204"/>
        <v>0</v>
      </c>
      <c r="AQ620" s="3">
        <f>IF(テーブル504[[#This Row],[レート]]=0,0,$H$7)</f>
        <v>0</v>
      </c>
      <c r="AR620" s="6">
        <f t="shared" si="198"/>
        <v>0</v>
      </c>
      <c r="AS620" s="6">
        <f t="shared" si="199"/>
        <v>0</v>
      </c>
      <c r="AT620" s="81">
        <f>テーブル504[[#This Row],[レート]]*テーブル504[[#This Row],[取引単位]]</f>
        <v>0</v>
      </c>
      <c r="AU620" s="6">
        <f t="shared" si="191"/>
        <v>0</v>
      </c>
      <c r="AW620" s="5">
        <f t="shared" si="205"/>
        <v>0</v>
      </c>
      <c r="AX620" s="3">
        <f>IF(テーブル505[[#This Row],[レート]]=0,0,$I$7)</f>
        <v>0</v>
      </c>
      <c r="AY620" s="6">
        <f t="shared" si="200"/>
        <v>0</v>
      </c>
      <c r="AZ620" s="6">
        <f t="shared" si="201"/>
        <v>0</v>
      </c>
      <c r="BA620" s="81">
        <f>テーブル505[[#This Row],[レート]]*テーブル505[[#This Row],[取引単位]]</f>
        <v>0</v>
      </c>
      <c r="BB620" s="6">
        <f t="shared" si="192"/>
        <v>0</v>
      </c>
    </row>
    <row r="621" spans="21:54" x14ac:dyDescent="0.3">
      <c r="U621" s="5">
        <f t="shared" si="193"/>
        <v>0</v>
      </c>
      <c r="V621" s="3">
        <f>IF(テーブル501[[#This Row],[レート]]=0,0,$E$7)</f>
        <v>0</v>
      </c>
      <c r="W621" s="6">
        <f t="shared" si="186"/>
        <v>0</v>
      </c>
      <c r="X621" s="6">
        <f t="shared" si="187"/>
        <v>0</v>
      </c>
      <c r="Y621" s="81">
        <f>テーブル501[[#This Row],[レート]]*テーブル501[[#This Row],[取引単位]]</f>
        <v>0</v>
      </c>
      <c r="Z621" s="6">
        <f t="shared" si="188"/>
        <v>0</v>
      </c>
      <c r="AB621" s="5">
        <f t="shared" si="202"/>
        <v>0</v>
      </c>
      <c r="AC621" s="3">
        <f>IF(テーブル502[[#This Row],[レート]]=0,0,$F$7)</f>
        <v>0</v>
      </c>
      <c r="AD621" s="6">
        <f t="shared" si="194"/>
        <v>0</v>
      </c>
      <c r="AE621" s="6">
        <f t="shared" si="195"/>
        <v>0</v>
      </c>
      <c r="AF621" s="81">
        <f>テーブル502[[#This Row],[レート]]*テーブル502[[#This Row],[取引単位]]</f>
        <v>0</v>
      </c>
      <c r="AG621" s="6">
        <f t="shared" si="189"/>
        <v>0</v>
      </c>
      <c r="AI621" s="5">
        <f t="shared" si="203"/>
        <v>0</v>
      </c>
      <c r="AJ621" s="3">
        <f>IF(テーブル503[[#This Row],[レート]]=0,0,$G$7)</f>
        <v>0</v>
      </c>
      <c r="AK621" s="6">
        <f t="shared" si="196"/>
        <v>0</v>
      </c>
      <c r="AL621" s="6">
        <f t="shared" si="197"/>
        <v>0</v>
      </c>
      <c r="AM621" s="81">
        <f>テーブル503[[#This Row],[レート]]*テーブル503[[#This Row],[取引単位]]</f>
        <v>0</v>
      </c>
      <c r="AN621" s="6">
        <f t="shared" si="190"/>
        <v>0</v>
      </c>
      <c r="AP621" s="5">
        <f t="shared" si="204"/>
        <v>0</v>
      </c>
      <c r="AQ621" s="3">
        <f>IF(テーブル504[[#This Row],[レート]]=0,0,$H$7)</f>
        <v>0</v>
      </c>
      <c r="AR621" s="6">
        <f t="shared" si="198"/>
        <v>0</v>
      </c>
      <c r="AS621" s="6">
        <f t="shared" si="199"/>
        <v>0</v>
      </c>
      <c r="AT621" s="81">
        <f>テーブル504[[#This Row],[レート]]*テーブル504[[#This Row],[取引単位]]</f>
        <v>0</v>
      </c>
      <c r="AU621" s="6">
        <f t="shared" si="191"/>
        <v>0</v>
      </c>
      <c r="AW621" s="5">
        <f t="shared" si="205"/>
        <v>0</v>
      </c>
      <c r="AX621" s="3">
        <f>IF(テーブル505[[#This Row],[レート]]=0,0,$I$7)</f>
        <v>0</v>
      </c>
      <c r="AY621" s="6">
        <f t="shared" si="200"/>
        <v>0</v>
      </c>
      <c r="AZ621" s="6">
        <f t="shared" si="201"/>
        <v>0</v>
      </c>
      <c r="BA621" s="81">
        <f>テーブル505[[#This Row],[レート]]*テーブル505[[#This Row],[取引単位]]</f>
        <v>0</v>
      </c>
      <c r="BB621" s="6">
        <f t="shared" si="192"/>
        <v>0</v>
      </c>
    </row>
    <row r="622" spans="21:54" x14ac:dyDescent="0.3">
      <c r="U622" s="5">
        <f t="shared" si="193"/>
        <v>0</v>
      </c>
      <c r="V622" s="3">
        <f>IF(テーブル501[[#This Row],[レート]]=0,0,$E$7)</f>
        <v>0</v>
      </c>
      <c r="W622" s="6">
        <f t="shared" si="186"/>
        <v>0</v>
      </c>
      <c r="X622" s="6">
        <f t="shared" si="187"/>
        <v>0</v>
      </c>
      <c r="Y622" s="81">
        <f>テーブル501[[#This Row],[レート]]*テーブル501[[#This Row],[取引単位]]</f>
        <v>0</v>
      </c>
      <c r="Z622" s="6">
        <f t="shared" si="188"/>
        <v>0</v>
      </c>
      <c r="AB622" s="5">
        <f t="shared" si="202"/>
        <v>0</v>
      </c>
      <c r="AC622" s="3">
        <f>IF(テーブル502[[#This Row],[レート]]=0,0,$F$7)</f>
        <v>0</v>
      </c>
      <c r="AD622" s="6">
        <f t="shared" si="194"/>
        <v>0</v>
      </c>
      <c r="AE622" s="6">
        <f t="shared" si="195"/>
        <v>0</v>
      </c>
      <c r="AF622" s="81">
        <f>テーブル502[[#This Row],[レート]]*テーブル502[[#This Row],[取引単位]]</f>
        <v>0</v>
      </c>
      <c r="AG622" s="6">
        <f t="shared" si="189"/>
        <v>0</v>
      </c>
      <c r="AI622" s="5">
        <f t="shared" si="203"/>
        <v>0</v>
      </c>
      <c r="AJ622" s="3">
        <f>IF(テーブル503[[#This Row],[レート]]=0,0,$G$7)</f>
        <v>0</v>
      </c>
      <c r="AK622" s="6">
        <f t="shared" si="196"/>
        <v>0</v>
      </c>
      <c r="AL622" s="6">
        <f t="shared" si="197"/>
        <v>0</v>
      </c>
      <c r="AM622" s="81">
        <f>テーブル503[[#This Row],[レート]]*テーブル503[[#This Row],[取引単位]]</f>
        <v>0</v>
      </c>
      <c r="AN622" s="6">
        <f t="shared" si="190"/>
        <v>0</v>
      </c>
      <c r="AP622" s="5">
        <f t="shared" si="204"/>
        <v>0</v>
      </c>
      <c r="AQ622" s="3">
        <f>IF(テーブル504[[#This Row],[レート]]=0,0,$H$7)</f>
        <v>0</v>
      </c>
      <c r="AR622" s="6">
        <f t="shared" si="198"/>
        <v>0</v>
      </c>
      <c r="AS622" s="6">
        <f t="shared" si="199"/>
        <v>0</v>
      </c>
      <c r="AT622" s="81">
        <f>テーブル504[[#This Row],[レート]]*テーブル504[[#This Row],[取引単位]]</f>
        <v>0</v>
      </c>
      <c r="AU622" s="6">
        <f t="shared" si="191"/>
        <v>0</v>
      </c>
      <c r="AW622" s="5">
        <f t="shared" si="205"/>
        <v>0</v>
      </c>
      <c r="AX622" s="3">
        <f>IF(テーブル505[[#This Row],[レート]]=0,0,$I$7)</f>
        <v>0</v>
      </c>
      <c r="AY622" s="6">
        <f t="shared" si="200"/>
        <v>0</v>
      </c>
      <c r="AZ622" s="6">
        <f t="shared" si="201"/>
        <v>0</v>
      </c>
      <c r="BA622" s="81">
        <f>テーブル505[[#This Row],[レート]]*テーブル505[[#This Row],[取引単位]]</f>
        <v>0</v>
      </c>
      <c r="BB622" s="6">
        <f t="shared" si="192"/>
        <v>0</v>
      </c>
    </row>
    <row r="623" spans="21:54" x14ac:dyDescent="0.3">
      <c r="U623" s="5">
        <f t="shared" si="193"/>
        <v>0</v>
      </c>
      <c r="V623" s="3">
        <f>IF(テーブル501[[#This Row],[レート]]=0,0,$E$7)</f>
        <v>0</v>
      </c>
      <c r="W623" s="6">
        <f t="shared" si="186"/>
        <v>0</v>
      </c>
      <c r="X623" s="6">
        <f t="shared" si="187"/>
        <v>0</v>
      </c>
      <c r="Y623" s="81">
        <f>テーブル501[[#This Row],[レート]]*テーブル501[[#This Row],[取引単位]]</f>
        <v>0</v>
      </c>
      <c r="Z623" s="6">
        <f t="shared" si="188"/>
        <v>0</v>
      </c>
      <c r="AB623" s="5">
        <f t="shared" si="202"/>
        <v>0</v>
      </c>
      <c r="AC623" s="3">
        <f>IF(テーブル502[[#This Row],[レート]]=0,0,$F$7)</f>
        <v>0</v>
      </c>
      <c r="AD623" s="6">
        <f t="shared" si="194"/>
        <v>0</v>
      </c>
      <c r="AE623" s="6">
        <f t="shared" si="195"/>
        <v>0</v>
      </c>
      <c r="AF623" s="81">
        <f>テーブル502[[#This Row],[レート]]*テーブル502[[#This Row],[取引単位]]</f>
        <v>0</v>
      </c>
      <c r="AG623" s="6">
        <f t="shared" si="189"/>
        <v>0</v>
      </c>
      <c r="AI623" s="5">
        <f t="shared" si="203"/>
        <v>0</v>
      </c>
      <c r="AJ623" s="3">
        <f>IF(テーブル503[[#This Row],[レート]]=0,0,$G$7)</f>
        <v>0</v>
      </c>
      <c r="AK623" s="6">
        <f t="shared" si="196"/>
        <v>0</v>
      </c>
      <c r="AL623" s="6">
        <f t="shared" si="197"/>
        <v>0</v>
      </c>
      <c r="AM623" s="81">
        <f>テーブル503[[#This Row],[レート]]*テーブル503[[#This Row],[取引単位]]</f>
        <v>0</v>
      </c>
      <c r="AN623" s="6">
        <f t="shared" si="190"/>
        <v>0</v>
      </c>
      <c r="AP623" s="5">
        <f t="shared" si="204"/>
        <v>0</v>
      </c>
      <c r="AQ623" s="3">
        <f>IF(テーブル504[[#This Row],[レート]]=0,0,$H$7)</f>
        <v>0</v>
      </c>
      <c r="AR623" s="6">
        <f t="shared" si="198"/>
        <v>0</v>
      </c>
      <c r="AS623" s="6">
        <f t="shared" si="199"/>
        <v>0</v>
      </c>
      <c r="AT623" s="81">
        <f>テーブル504[[#This Row],[レート]]*テーブル504[[#This Row],[取引単位]]</f>
        <v>0</v>
      </c>
      <c r="AU623" s="6">
        <f t="shared" si="191"/>
        <v>0</v>
      </c>
      <c r="AW623" s="5">
        <f t="shared" si="205"/>
        <v>0</v>
      </c>
      <c r="AX623" s="3">
        <f>IF(テーブル505[[#This Row],[レート]]=0,0,$I$7)</f>
        <v>0</v>
      </c>
      <c r="AY623" s="6">
        <f t="shared" si="200"/>
        <v>0</v>
      </c>
      <c r="AZ623" s="6">
        <f t="shared" si="201"/>
        <v>0</v>
      </c>
      <c r="BA623" s="81">
        <f>テーブル505[[#This Row],[レート]]*テーブル505[[#This Row],[取引単位]]</f>
        <v>0</v>
      </c>
      <c r="BB623" s="6">
        <f t="shared" si="192"/>
        <v>0</v>
      </c>
    </row>
    <row r="624" spans="21:54" x14ac:dyDescent="0.3">
      <c r="U624" s="5">
        <f t="shared" si="193"/>
        <v>0</v>
      </c>
      <c r="V624" s="3">
        <f>IF(テーブル501[[#This Row],[レート]]=0,0,$E$7)</f>
        <v>0</v>
      </c>
      <c r="W624" s="6">
        <f t="shared" si="186"/>
        <v>0</v>
      </c>
      <c r="X624" s="6">
        <f t="shared" si="187"/>
        <v>0</v>
      </c>
      <c r="Y624" s="81">
        <f>テーブル501[[#This Row],[レート]]*テーブル501[[#This Row],[取引単位]]</f>
        <v>0</v>
      </c>
      <c r="Z624" s="6">
        <f t="shared" si="188"/>
        <v>0</v>
      </c>
      <c r="AB624" s="5">
        <f t="shared" si="202"/>
        <v>0</v>
      </c>
      <c r="AC624" s="3">
        <f>IF(テーブル502[[#This Row],[レート]]=0,0,$F$7)</f>
        <v>0</v>
      </c>
      <c r="AD624" s="6">
        <f t="shared" si="194"/>
        <v>0</v>
      </c>
      <c r="AE624" s="6">
        <f t="shared" si="195"/>
        <v>0</v>
      </c>
      <c r="AF624" s="81">
        <f>テーブル502[[#This Row],[レート]]*テーブル502[[#This Row],[取引単位]]</f>
        <v>0</v>
      </c>
      <c r="AG624" s="6">
        <f t="shared" si="189"/>
        <v>0</v>
      </c>
      <c r="AI624" s="5">
        <f t="shared" si="203"/>
        <v>0</v>
      </c>
      <c r="AJ624" s="3">
        <f>IF(テーブル503[[#This Row],[レート]]=0,0,$G$7)</f>
        <v>0</v>
      </c>
      <c r="AK624" s="6">
        <f t="shared" si="196"/>
        <v>0</v>
      </c>
      <c r="AL624" s="6">
        <f t="shared" si="197"/>
        <v>0</v>
      </c>
      <c r="AM624" s="81">
        <f>テーブル503[[#This Row],[レート]]*テーブル503[[#This Row],[取引単位]]</f>
        <v>0</v>
      </c>
      <c r="AN624" s="6">
        <f t="shared" si="190"/>
        <v>0</v>
      </c>
      <c r="AP624" s="5">
        <f t="shared" si="204"/>
        <v>0</v>
      </c>
      <c r="AQ624" s="3">
        <f>IF(テーブル504[[#This Row],[レート]]=0,0,$H$7)</f>
        <v>0</v>
      </c>
      <c r="AR624" s="6">
        <f t="shared" si="198"/>
        <v>0</v>
      </c>
      <c r="AS624" s="6">
        <f t="shared" si="199"/>
        <v>0</v>
      </c>
      <c r="AT624" s="81">
        <f>テーブル504[[#This Row],[レート]]*テーブル504[[#This Row],[取引単位]]</f>
        <v>0</v>
      </c>
      <c r="AU624" s="6">
        <f t="shared" si="191"/>
        <v>0</v>
      </c>
      <c r="AW624" s="5">
        <f t="shared" si="205"/>
        <v>0</v>
      </c>
      <c r="AX624" s="3">
        <f>IF(テーブル505[[#This Row],[レート]]=0,0,$I$7)</f>
        <v>0</v>
      </c>
      <c r="AY624" s="6">
        <f t="shared" si="200"/>
        <v>0</v>
      </c>
      <c r="AZ624" s="6">
        <f t="shared" si="201"/>
        <v>0</v>
      </c>
      <c r="BA624" s="81">
        <f>テーブル505[[#This Row],[レート]]*テーブル505[[#This Row],[取引単位]]</f>
        <v>0</v>
      </c>
      <c r="BB624" s="6">
        <f t="shared" si="192"/>
        <v>0</v>
      </c>
    </row>
    <row r="625" spans="21:54" x14ac:dyDescent="0.3">
      <c r="U625" s="5">
        <f t="shared" si="193"/>
        <v>0</v>
      </c>
      <c r="V625" s="3">
        <f>IF(テーブル501[[#This Row],[レート]]=0,0,$E$7)</f>
        <v>0</v>
      </c>
      <c r="W625" s="6">
        <f t="shared" si="186"/>
        <v>0</v>
      </c>
      <c r="X625" s="6">
        <f t="shared" si="187"/>
        <v>0</v>
      </c>
      <c r="Y625" s="81">
        <f>テーブル501[[#This Row],[レート]]*テーブル501[[#This Row],[取引単位]]</f>
        <v>0</v>
      </c>
      <c r="Z625" s="6">
        <f t="shared" si="188"/>
        <v>0</v>
      </c>
      <c r="AB625" s="5">
        <f t="shared" si="202"/>
        <v>0</v>
      </c>
      <c r="AC625" s="3">
        <f>IF(テーブル502[[#This Row],[レート]]=0,0,$F$7)</f>
        <v>0</v>
      </c>
      <c r="AD625" s="6">
        <f t="shared" si="194"/>
        <v>0</v>
      </c>
      <c r="AE625" s="6">
        <f t="shared" si="195"/>
        <v>0</v>
      </c>
      <c r="AF625" s="81">
        <f>テーブル502[[#This Row],[レート]]*テーブル502[[#This Row],[取引単位]]</f>
        <v>0</v>
      </c>
      <c r="AG625" s="6">
        <f t="shared" si="189"/>
        <v>0</v>
      </c>
      <c r="AI625" s="5">
        <f t="shared" si="203"/>
        <v>0</v>
      </c>
      <c r="AJ625" s="3">
        <f>IF(テーブル503[[#This Row],[レート]]=0,0,$G$7)</f>
        <v>0</v>
      </c>
      <c r="AK625" s="6">
        <f t="shared" si="196"/>
        <v>0</v>
      </c>
      <c r="AL625" s="6">
        <f t="shared" si="197"/>
        <v>0</v>
      </c>
      <c r="AM625" s="81">
        <f>テーブル503[[#This Row],[レート]]*テーブル503[[#This Row],[取引単位]]</f>
        <v>0</v>
      </c>
      <c r="AN625" s="6">
        <f t="shared" si="190"/>
        <v>0</v>
      </c>
      <c r="AP625" s="5">
        <f t="shared" si="204"/>
        <v>0</v>
      </c>
      <c r="AQ625" s="3">
        <f>IF(テーブル504[[#This Row],[レート]]=0,0,$H$7)</f>
        <v>0</v>
      </c>
      <c r="AR625" s="6">
        <f t="shared" si="198"/>
        <v>0</v>
      </c>
      <c r="AS625" s="6">
        <f t="shared" si="199"/>
        <v>0</v>
      </c>
      <c r="AT625" s="81">
        <f>テーブル504[[#This Row],[レート]]*テーブル504[[#This Row],[取引単位]]</f>
        <v>0</v>
      </c>
      <c r="AU625" s="6">
        <f t="shared" si="191"/>
        <v>0</v>
      </c>
      <c r="AW625" s="5">
        <f t="shared" si="205"/>
        <v>0</v>
      </c>
      <c r="AX625" s="3">
        <f>IF(テーブル505[[#This Row],[レート]]=0,0,$I$7)</f>
        <v>0</v>
      </c>
      <c r="AY625" s="6">
        <f t="shared" si="200"/>
        <v>0</v>
      </c>
      <c r="AZ625" s="6">
        <f t="shared" si="201"/>
        <v>0</v>
      </c>
      <c r="BA625" s="81">
        <f>テーブル505[[#This Row],[レート]]*テーブル505[[#This Row],[取引単位]]</f>
        <v>0</v>
      </c>
      <c r="BB625" s="6">
        <f t="shared" si="192"/>
        <v>0</v>
      </c>
    </row>
    <row r="626" spans="21:54" x14ac:dyDescent="0.3">
      <c r="U626" s="5">
        <f t="shared" si="193"/>
        <v>0</v>
      </c>
      <c r="V626" s="3">
        <f>IF(テーブル501[[#This Row],[レート]]=0,0,$E$7)</f>
        <v>0</v>
      </c>
      <c r="W626" s="6">
        <f t="shared" si="186"/>
        <v>0</v>
      </c>
      <c r="X626" s="6">
        <f t="shared" si="187"/>
        <v>0</v>
      </c>
      <c r="Y626" s="81">
        <f>テーブル501[[#This Row],[レート]]*テーブル501[[#This Row],[取引単位]]</f>
        <v>0</v>
      </c>
      <c r="Z626" s="6">
        <f t="shared" si="188"/>
        <v>0</v>
      </c>
      <c r="AB626" s="5">
        <f t="shared" si="202"/>
        <v>0</v>
      </c>
      <c r="AC626" s="3">
        <f>IF(テーブル502[[#This Row],[レート]]=0,0,$F$7)</f>
        <v>0</v>
      </c>
      <c r="AD626" s="6">
        <f t="shared" si="194"/>
        <v>0</v>
      </c>
      <c r="AE626" s="6">
        <f t="shared" si="195"/>
        <v>0</v>
      </c>
      <c r="AF626" s="81">
        <f>テーブル502[[#This Row],[レート]]*テーブル502[[#This Row],[取引単位]]</f>
        <v>0</v>
      </c>
      <c r="AG626" s="6">
        <f t="shared" si="189"/>
        <v>0</v>
      </c>
      <c r="AI626" s="5">
        <f t="shared" si="203"/>
        <v>0</v>
      </c>
      <c r="AJ626" s="3">
        <f>IF(テーブル503[[#This Row],[レート]]=0,0,$G$7)</f>
        <v>0</v>
      </c>
      <c r="AK626" s="6">
        <f t="shared" si="196"/>
        <v>0</v>
      </c>
      <c r="AL626" s="6">
        <f t="shared" si="197"/>
        <v>0</v>
      </c>
      <c r="AM626" s="81">
        <f>テーブル503[[#This Row],[レート]]*テーブル503[[#This Row],[取引単位]]</f>
        <v>0</v>
      </c>
      <c r="AN626" s="6">
        <f t="shared" si="190"/>
        <v>0</v>
      </c>
      <c r="AP626" s="5">
        <f t="shared" si="204"/>
        <v>0</v>
      </c>
      <c r="AQ626" s="3">
        <f>IF(テーブル504[[#This Row],[レート]]=0,0,$H$7)</f>
        <v>0</v>
      </c>
      <c r="AR626" s="6">
        <f t="shared" si="198"/>
        <v>0</v>
      </c>
      <c r="AS626" s="6">
        <f t="shared" si="199"/>
        <v>0</v>
      </c>
      <c r="AT626" s="81">
        <f>テーブル504[[#This Row],[レート]]*テーブル504[[#This Row],[取引単位]]</f>
        <v>0</v>
      </c>
      <c r="AU626" s="6">
        <f t="shared" si="191"/>
        <v>0</v>
      </c>
      <c r="AW626" s="5">
        <f t="shared" si="205"/>
        <v>0</v>
      </c>
      <c r="AX626" s="3">
        <f>IF(テーブル505[[#This Row],[レート]]=0,0,$I$7)</f>
        <v>0</v>
      </c>
      <c r="AY626" s="6">
        <f t="shared" si="200"/>
        <v>0</v>
      </c>
      <c r="AZ626" s="6">
        <f t="shared" si="201"/>
        <v>0</v>
      </c>
      <c r="BA626" s="81">
        <f>テーブル505[[#This Row],[レート]]*テーブル505[[#This Row],[取引単位]]</f>
        <v>0</v>
      </c>
      <c r="BB626" s="6">
        <f t="shared" si="192"/>
        <v>0</v>
      </c>
    </row>
    <row r="627" spans="21:54" x14ac:dyDescent="0.3">
      <c r="U627" s="5">
        <f t="shared" si="193"/>
        <v>0</v>
      </c>
      <c r="V627" s="3">
        <f>IF(テーブル501[[#This Row],[レート]]=0,0,$E$7)</f>
        <v>0</v>
      </c>
      <c r="W627" s="6">
        <f t="shared" si="186"/>
        <v>0</v>
      </c>
      <c r="X627" s="6">
        <f t="shared" si="187"/>
        <v>0</v>
      </c>
      <c r="Y627" s="81">
        <f>テーブル501[[#This Row],[レート]]*テーブル501[[#This Row],[取引単位]]</f>
        <v>0</v>
      </c>
      <c r="Z627" s="6">
        <f t="shared" si="188"/>
        <v>0</v>
      </c>
      <c r="AB627" s="5">
        <f t="shared" si="202"/>
        <v>0</v>
      </c>
      <c r="AC627" s="3">
        <f>IF(テーブル502[[#This Row],[レート]]=0,0,$F$7)</f>
        <v>0</v>
      </c>
      <c r="AD627" s="6">
        <f t="shared" si="194"/>
        <v>0</v>
      </c>
      <c r="AE627" s="6">
        <f t="shared" si="195"/>
        <v>0</v>
      </c>
      <c r="AF627" s="81">
        <f>テーブル502[[#This Row],[レート]]*テーブル502[[#This Row],[取引単位]]</f>
        <v>0</v>
      </c>
      <c r="AG627" s="6">
        <f t="shared" si="189"/>
        <v>0</v>
      </c>
      <c r="AI627" s="5">
        <f t="shared" si="203"/>
        <v>0</v>
      </c>
      <c r="AJ627" s="3">
        <f>IF(テーブル503[[#This Row],[レート]]=0,0,$G$7)</f>
        <v>0</v>
      </c>
      <c r="AK627" s="6">
        <f t="shared" si="196"/>
        <v>0</v>
      </c>
      <c r="AL627" s="6">
        <f t="shared" si="197"/>
        <v>0</v>
      </c>
      <c r="AM627" s="81">
        <f>テーブル503[[#This Row],[レート]]*テーブル503[[#This Row],[取引単位]]</f>
        <v>0</v>
      </c>
      <c r="AN627" s="6">
        <f t="shared" si="190"/>
        <v>0</v>
      </c>
      <c r="AP627" s="5">
        <f t="shared" si="204"/>
        <v>0</v>
      </c>
      <c r="AQ627" s="3">
        <f>IF(テーブル504[[#This Row],[レート]]=0,0,$H$7)</f>
        <v>0</v>
      </c>
      <c r="AR627" s="6">
        <f t="shared" si="198"/>
        <v>0</v>
      </c>
      <c r="AS627" s="6">
        <f t="shared" si="199"/>
        <v>0</v>
      </c>
      <c r="AT627" s="81">
        <f>テーブル504[[#This Row],[レート]]*テーブル504[[#This Row],[取引単位]]</f>
        <v>0</v>
      </c>
      <c r="AU627" s="6">
        <f t="shared" si="191"/>
        <v>0</v>
      </c>
      <c r="AW627" s="5">
        <f t="shared" si="205"/>
        <v>0</v>
      </c>
      <c r="AX627" s="3">
        <f>IF(テーブル505[[#This Row],[レート]]=0,0,$I$7)</f>
        <v>0</v>
      </c>
      <c r="AY627" s="6">
        <f t="shared" si="200"/>
        <v>0</v>
      </c>
      <c r="AZ627" s="6">
        <f t="shared" si="201"/>
        <v>0</v>
      </c>
      <c r="BA627" s="81">
        <f>テーブル505[[#This Row],[レート]]*テーブル505[[#This Row],[取引単位]]</f>
        <v>0</v>
      </c>
      <c r="BB627" s="6">
        <f t="shared" si="192"/>
        <v>0</v>
      </c>
    </row>
    <row r="628" spans="21:54" x14ac:dyDescent="0.3">
      <c r="U628" s="5">
        <f t="shared" si="193"/>
        <v>0</v>
      </c>
      <c r="V628" s="3">
        <f>IF(テーブル501[[#This Row],[レート]]=0,0,$E$7)</f>
        <v>0</v>
      </c>
      <c r="W628" s="6">
        <f t="shared" si="186"/>
        <v>0</v>
      </c>
      <c r="X628" s="6">
        <f t="shared" si="187"/>
        <v>0</v>
      </c>
      <c r="Y628" s="81">
        <f>テーブル501[[#This Row],[レート]]*テーブル501[[#This Row],[取引単位]]</f>
        <v>0</v>
      </c>
      <c r="Z628" s="6">
        <f t="shared" si="188"/>
        <v>0</v>
      </c>
      <c r="AB628" s="5">
        <f t="shared" si="202"/>
        <v>0</v>
      </c>
      <c r="AC628" s="3">
        <f>IF(テーブル502[[#This Row],[レート]]=0,0,$F$7)</f>
        <v>0</v>
      </c>
      <c r="AD628" s="6">
        <f t="shared" si="194"/>
        <v>0</v>
      </c>
      <c r="AE628" s="6">
        <f t="shared" si="195"/>
        <v>0</v>
      </c>
      <c r="AF628" s="81">
        <f>テーブル502[[#This Row],[レート]]*テーブル502[[#This Row],[取引単位]]</f>
        <v>0</v>
      </c>
      <c r="AG628" s="6">
        <f t="shared" si="189"/>
        <v>0</v>
      </c>
      <c r="AI628" s="5">
        <f t="shared" si="203"/>
        <v>0</v>
      </c>
      <c r="AJ628" s="3">
        <f>IF(テーブル503[[#This Row],[レート]]=0,0,$G$7)</f>
        <v>0</v>
      </c>
      <c r="AK628" s="6">
        <f t="shared" si="196"/>
        <v>0</v>
      </c>
      <c r="AL628" s="6">
        <f t="shared" si="197"/>
        <v>0</v>
      </c>
      <c r="AM628" s="81">
        <f>テーブル503[[#This Row],[レート]]*テーブル503[[#This Row],[取引単位]]</f>
        <v>0</v>
      </c>
      <c r="AN628" s="6">
        <f t="shared" si="190"/>
        <v>0</v>
      </c>
      <c r="AP628" s="5">
        <f t="shared" si="204"/>
        <v>0</v>
      </c>
      <c r="AQ628" s="3">
        <f>IF(テーブル504[[#This Row],[レート]]=0,0,$H$7)</f>
        <v>0</v>
      </c>
      <c r="AR628" s="6">
        <f t="shared" si="198"/>
        <v>0</v>
      </c>
      <c r="AS628" s="6">
        <f t="shared" si="199"/>
        <v>0</v>
      </c>
      <c r="AT628" s="81">
        <f>テーブル504[[#This Row],[レート]]*テーブル504[[#This Row],[取引単位]]</f>
        <v>0</v>
      </c>
      <c r="AU628" s="6">
        <f t="shared" si="191"/>
        <v>0</v>
      </c>
      <c r="AW628" s="5">
        <f t="shared" si="205"/>
        <v>0</v>
      </c>
      <c r="AX628" s="3">
        <f>IF(テーブル505[[#This Row],[レート]]=0,0,$I$7)</f>
        <v>0</v>
      </c>
      <c r="AY628" s="6">
        <f t="shared" si="200"/>
        <v>0</v>
      </c>
      <c r="AZ628" s="6">
        <f t="shared" si="201"/>
        <v>0</v>
      </c>
      <c r="BA628" s="81">
        <f>テーブル505[[#This Row],[レート]]*テーブル505[[#This Row],[取引単位]]</f>
        <v>0</v>
      </c>
      <c r="BB628" s="6">
        <f t="shared" si="192"/>
        <v>0</v>
      </c>
    </row>
    <row r="629" spans="21:54" x14ac:dyDescent="0.3">
      <c r="U629" s="5">
        <f t="shared" si="193"/>
        <v>0</v>
      </c>
      <c r="V629" s="3">
        <f>IF(テーブル501[[#This Row],[レート]]=0,0,$E$7)</f>
        <v>0</v>
      </c>
      <c r="W629" s="6">
        <f t="shared" si="186"/>
        <v>0</v>
      </c>
      <c r="X629" s="6">
        <f t="shared" si="187"/>
        <v>0</v>
      </c>
      <c r="Y629" s="81">
        <f>テーブル501[[#This Row],[レート]]*テーブル501[[#This Row],[取引単位]]</f>
        <v>0</v>
      </c>
      <c r="Z629" s="6">
        <f t="shared" si="188"/>
        <v>0</v>
      </c>
      <c r="AB629" s="5">
        <f t="shared" si="202"/>
        <v>0</v>
      </c>
      <c r="AC629" s="3">
        <f>IF(テーブル502[[#This Row],[レート]]=0,0,$F$7)</f>
        <v>0</v>
      </c>
      <c r="AD629" s="6">
        <f t="shared" si="194"/>
        <v>0</v>
      </c>
      <c r="AE629" s="6">
        <f t="shared" si="195"/>
        <v>0</v>
      </c>
      <c r="AF629" s="81">
        <f>テーブル502[[#This Row],[レート]]*テーブル502[[#This Row],[取引単位]]</f>
        <v>0</v>
      </c>
      <c r="AG629" s="6">
        <f t="shared" si="189"/>
        <v>0</v>
      </c>
      <c r="AI629" s="5">
        <f t="shared" si="203"/>
        <v>0</v>
      </c>
      <c r="AJ629" s="3">
        <f>IF(テーブル503[[#This Row],[レート]]=0,0,$G$7)</f>
        <v>0</v>
      </c>
      <c r="AK629" s="6">
        <f t="shared" si="196"/>
        <v>0</v>
      </c>
      <c r="AL629" s="6">
        <f t="shared" si="197"/>
        <v>0</v>
      </c>
      <c r="AM629" s="81">
        <f>テーブル503[[#This Row],[レート]]*テーブル503[[#This Row],[取引単位]]</f>
        <v>0</v>
      </c>
      <c r="AN629" s="6">
        <f t="shared" si="190"/>
        <v>0</v>
      </c>
      <c r="AP629" s="5">
        <f t="shared" si="204"/>
        <v>0</v>
      </c>
      <c r="AQ629" s="3">
        <f>IF(テーブル504[[#This Row],[レート]]=0,0,$H$7)</f>
        <v>0</v>
      </c>
      <c r="AR629" s="6">
        <f t="shared" si="198"/>
        <v>0</v>
      </c>
      <c r="AS629" s="6">
        <f t="shared" si="199"/>
        <v>0</v>
      </c>
      <c r="AT629" s="81">
        <f>テーブル504[[#This Row],[レート]]*テーブル504[[#This Row],[取引単位]]</f>
        <v>0</v>
      </c>
      <c r="AU629" s="6">
        <f t="shared" si="191"/>
        <v>0</v>
      </c>
      <c r="AW629" s="5">
        <f t="shared" si="205"/>
        <v>0</v>
      </c>
      <c r="AX629" s="3">
        <f>IF(テーブル505[[#This Row],[レート]]=0,0,$I$7)</f>
        <v>0</v>
      </c>
      <c r="AY629" s="6">
        <f t="shared" si="200"/>
        <v>0</v>
      </c>
      <c r="AZ629" s="6">
        <f t="shared" si="201"/>
        <v>0</v>
      </c>
      <c r="BA629" s="81">
        <f>テーブル505[[#This Row],[レート]]*テーブル505[[#This Row],[取引単位]]</f>
        <v>0</v>
      </c>
      <c r="BB629" s="6">
        <f t="shared" si="192"/>
        <v>0</v>
      </c>
    </row>
    <row r="630" spans="21:54" x14ac:dyDescent="0.3">
      <c r="U630" s="5">
        <f t="shared" si="193"/>
        <v>0</v>
      </c>
      <c r="V630" s="3">
        <f>IF(テーブル501[[#This Row],[レート]]=0,0,$E$7)</f>
        <v>0</v>
      </c>
      <c r="W630" s="6">
        <f t="shared" si="186"/>
        <v>0</v>
      </c>
      <c r="X630" s="6">
        <f t="shared" si="187"/>
        <v>0</v>
      </c>
      <c r="Y630" s="81">
        <f>テーブル501[[#This Row],[レート]]*テーブル501[[#This Row],[取引単位]]</f>
        <v>0</v>
      </c>
      <c r="Z630" s="6">
        <f t="shared" si="188"/>
        <v>0</v>
      </c>
      <c r="AB630" s="5">
        <f t="shared" si="202"/>
        <v>0</v>
      </c>
      <c r="AC630" s="3">
        <f>IF(テーブル502[[#This Row],[レート]]=0,0,$F$7)</f>
        <v>0</v>
      </c>
      <c r="AD630" s="6">
        <f t="shared" si="194"/>
        <v>0</v>
      </c>
      <c r="AE630" s="6">
        <f t="shared" si="195"/>
        <v>0</v>
      </c>
      <c r="AF630" s="81">
        <f>テーブル502[[#This Row],[レート]]*テーブル502[[#This Row],[取引単位]]</f>
        <v>0</v>
      </c>
      <c r="AG630" s="6">
        <f t="shared" si="189"/>
        <v>0</v>
      </c>
      <c r="AI630" s="5">
        <f t="shared" si="203"/>
        <v>0</v>
      </c>
      <c r="AJ630" s="3">
        <f>IF(テーブル503[[#This Row],[レート]]=0,0,$G$7)</f>
        <v>0</v>
      </c>
      <c r="AK630" s="6">
        <f t="shared" si="196"/>
        <v>0</v>
      </c>
      <c r="AL630" s="6">
        <f t="shared" si="197"/>
        <v>0</v>
      </c>
      <c r="AM630" s="81">
        <f>テーブル503[[#This Row],[レート]]*テーブル503[[#This Row],[取引単位]]</f>
        <v>0</v>
      </c>
      <c r="AN630" s="6">
        <f t="shared" si="190"/>
        <v>0</v>
      </c>
      <c r="AP630" s="5">
        <f t="shared" si="204"/>
        <v>0</v>
      </c>
      <c r="AQ630" s="3">
        <f>IF(テーブル504[[#This Row],[レート]]=0,0,$H$7)</f>
        <v>0</v>
      </c>
      <c r="AR630" s="6">
        <f t="shared" si="198"/>
        <v>0</v>
      </c>
      <c r="AS630" s="6">
        <f t="shared" si="199"/>
        <v>0</v>
      </c>
      <c r="AT630" s="81">
        <f>テーブル504[[#This Row],[レート]]*テーブル504[[#This Row],[取引単位]]</f>
        <v>0</v>
      </c>
      <c r="AU630" s="6">
        <f t="shared" si="191"/>
        <v>0</v>
      </c>
      <c r="AW630" s="5">
        <f t="shared" si="205"/>
        <v>0</v>
      </c>
      <c r="AX630" s="3">
        <f>IF(テーブル505[[#This Row],[レート]]=0,0,$I$7)</f>
        <v>0</v>
      </c>
      <c r="AY630" s="6">
        <f t="shared" si="200"/>
        <v>0</v>
      </c>
      <c r="AZ630" s="6">
        <f t="shared" si="201"/>
        <v>0</v>
      </c>
      <c r="BA630" s="81">
        <f>テーブル505[[#This Row],[レート]]*テーブル505[[#This Row],[取引単位]]</f>
        <v>0</v>
      </c>
      <c r="BB630" s="6">
        <f t="shared" si="192"/>
        <v>0</v>
      </c>
    </row>
    <row r="631" spans="21:54" x14ac:dyDescent="0.3">
      <c r="U631" s="5">
        <f t="shared" si="193"/>
        <v>0</v>
      </c>
      <c r="V631" s="3">
        <f>IF(テーブル501[[#This Row],[レート]]=0,0,$E$7)</f>
        <v>0</v>
      </c>
      <c r="W631" s="6">
        <f t="shared" si="186"/>
        <v>0</v>
      </c>
      <c r="X631" s="6">
        <f t="shared" si="187"/>
        <v>0</v>
      </c>
      <c r="Y631" s="81">
        <f>テーブル501[[#This Row],[レート]]*テーブル501[[#This Row],[取引単位]]</f>
        <v>0</v>
      </c>
      <c r="Z631" s="6">
        <f t="shared" si="188"/>
        <v>0</v>
      </c>
      <c r="AB631" s="5">
        <f t="shared" si="202"/>
        <v>0</v>
      </c>
      <c r="AC631" s="3">
        <f>IF(テーブル502[[#This Row],[レート]]=0,0,$F$7)</f>
        <v>0</v>
      </c>
      <c r="AD631" s="6">
        <f t="shared" si="194"/>
        <v>0</v>
      </c>
      <c r="AE631" s="6">
        <f t="shared" si="195"/>
        <v>0</v>
      </c>
      <c r="AF631" s="81">
        <f>テーブル502[[#This Row],[レート]]*テーブル502[[#This Row],[取引単位]]</f>
        <v>0</v>
      </c>
      <c r="AG631" s="6">
        <f t="shared" si="189"/>
        <v>0</v>
      </c>
      <c r="AI631" s="5">
        <f t="shared" si="203"/>
        <v>0</v>
      </c>
      <c r="AJ631" s="3">
        <f>IF(テーブル503[[#This Row],[レート]]=0,0,$G$7)</f>
        <v>0</v>
      </c>
      <c r="AK631" s="6">
        <f t="shared" si="196"/>
        <v>0</v>
      </c>
      <c r="AL631" s="6">
        <f t="shared" si="197"/>
        <v>0</v>
      </c>
      <c r="AM631" s="81">
        <f>テーブル503[[#This Row],[レート]]*テーブル503[[#This Row],[取引単位]]</f>
        <v>0</v>
      </c>
      <c r="AN631" s="6">
        <f t="shared" si="190"/>
        <v>0</v>
      </c>
      <c r="AP631" s="5">
        <f t="shared" si="204"/>
        <v>0</v>
      </c>
      <c r="AQ631" s="3">
        <f>IF(テーブル504[[#This Row],[レート]]=0,0,$H$7)</f>
        <v>0</v>
      </c>
      <c r="AR631" s="6">
        <f t="shared" si="198"/>
        <v>0</v>
      </c>
      <c r="AS631" s="6">
        <f t="shared" si="199"/>
        <v>0</v>
      </c>
      <c r="AT631" s="81">
        <f>テーブル504[[#This Row],[レート]]*テーブル504[[#This Row],[取引単位]]</f>
        <v>0</v>
      </c>
      <c r="AU631" s="6">
        <f t="shared" si="191"/>
        <v>0</v>
      </c>
      <c r="AW631" s="5">
        <f t="shared" si="205"/>
        <v>0</v>
      </c>
      <c r="AX631" s="3">
        <f>IF(テーブル505[[#This Row],[レート]]=0,0,$I$7)</f>
        <v>0</v>
      </c>
      <c r="AY631" s="6">
        <f t="shared" si="200"/>
        <v>0</v>
      </c>
      <c r="AZ631" s="6">
        <f t="shared" si="201"/>
        <v>0</v>
      </c>
      <c r="BA631" s="81">
        <f>テーブル505[[#This Row],[レート]]*テーブル505[[#This Row],[取引単位]]</f>
        <v>0</v>
      </c>
      <c r="BB631" s="6">
        <f t="shared" si="192"/>
        <v>0</v>
      </c>
    </row>
    <row r="632" spans="21:54" x14ac:dyDescent="0.3">
      <c r="U632" s="5">
        <f t="shared" si="193"/>
        <v>0</v>
      </c>
      <c r="V632" s="3">
        <f>IF(テーブル501[[#This Row],[レート]]=0,0,$E$7)</f>
        <v>0</v>
      </c>
      <c r="W632" s="6">
        <f t="shared" si="186"/>
        <v>0</v>
      </c>
      <c r="X632" s="6">
        <f t="shared" si="187"/>
        <v>0</v>
      </c>
      <c r="Y632" s="81">
        <f>テーブル501[[#This Row],[レート]]*テーブル501[[#This Row],[取引単位]]</f>
        <v>0</v>
      </c>
      <c r="Z632" s="6">
        <f t="shared" si="188"/>
        <v>0</v>
      </c>
      <c r="AB632" s="5">
        <f t="shared" si="202"/>
        <v>0</v>
      </c>
      <c r="AC632" s="3">
        <f>IF(テーブル502[[#This Row],[レート]]=0,0,$F$7)</f>
        <v>0</v>
      </c>
      <c r="AD632" s="6">
        <f t="shared" si="194"/>
        <v>0</v>
      </c>
      <c r="AE632" s="6">
        <f t="shared" si="195"/>
        <v>0</v>
      </c>
      <c r="AF632" s="81">
        <f>テーブル502[[#This Row],[レート]]*テーブル502[[#This Row],[取引単位]]</f>
        <v>0</v>
      </c>
      <c r="AG632" s="6">
        <f t="shared" si="189"/>
        <v>0</v>
      </c>
      <c r="AI632" s="5">
        <f t="shared" si="203"/>
        <v>0</v>
      </c>
      <c r="AJ632" s="3">
        <f>IF(テーブル503[[#This Row],[レート]]=0,0,$G$7)</f>
        <v>0</v>
      </c>
      <c r="AK632" s="6">
        <f t="shared" si="196"/>
        <v>0</v>
      </c>
      <c r="AL632" s="6">
        <f t="shared" si="197"/>
        <v>0</v>
      </c>
      <c r="AM632" s="81">
        <f>テーブル503[[#This Row],[レート]]*テーブル503[[#This Row],[取引単位]]</f>
        <v>0</v>
      </c>
      <c r="AN632" s="6">
        <f t="shared" si="190"/>
        <v>0</v>
      </c>
      <c r="AP632" s="5">
        <f t="shared" si="204"/>
        <v>0</v>
      </c>
      <c r="AQ632" s="3">
        <f>IF(テーブル504[[#This Row],[レート]]=0,0,$H$7)</f>
        <v>0</v>
      </c>
      <c r="AR632" s="6">
        <f t="shared" si="198"/>
        <v>0</v>
      </c>
      <c r="AS632" s="6">
        <f t="shared" si="199"/>
        <v>0</v>
      </c>
      <c r="AT632" s="81">
        <f>テーブル504[[#This Row],[レート]]*テーブル504[[#This Row],[取引単位]]</f>
        <v>0</v>
      </c>
      <c r="AU632" s="6">
        <f t="shared" si="191"/>
        <v>0</v>
      </c>
      <c r="AW632" s="5">
        <f t="shared" si="205"/>
        <v>0</v>
      </c>
      <c r="AX632" s="3">
        <f>IF(テーブル505[[#This Row],[レート]]=0,0,$I$7)</f>
        <v>0</v>
      </c>
      <c r="AY632" s="6">
        <f t="shared" si="200"/>
        <v>0</v>
      </c>
      <c r="AZ632" s="6">
        <f t="shared" si="201"/>
        <v>0</v>
      </c>
      <c r="BA632" s="81">
        <f>テーブル505[[#This Row],[レート]]*テーブル505[[#This Row],[取引単位]]</f>
        <v>0</v>
      </c>
      <c r="BB632" s="6">
        <f t="shared" si="192"/>
        <v>0</v>
      </c>
    </row>
    <row r="633" spans="21:54" x14ac:dyDescent="0.3">
      <c r="U633" s="5">
        <f t="shared" si="193"/>
        <v>0</v>
      </c>
      <c r="V633" s="3">
        <f>IF(テーブル501[[#This Row],[レート]]=0,0,$E$7)</f>
        <v>0</v>
      </c>
      <c r="W633" s="6">
        <f t="shared" si="186"/>
        <v>0</v>
      </c>
      <c r="X633" s="6">
        <f t="shared" si="187"/>
        <v>0</v>
      </c>
      <c r="Y633" s="81">
        <f>テーブル501[[#This Row],[レート]]*テーブル501[[#This Row],[取引単位]]</f>
        <v>0</v>
      </c>
      <c r="Z633" s="6">
        <f t="shared" si="188"/>
        <v>0</v>
      </c>
      <c r="AB633" s="5">
        <f t="shared" si="202"/>
        <v>0</v>
      </c>
      <c r="AC633" s="3">
        <f>IF(テーブル502[[#This Row],[レート]]=0,0,$F$7)</f>
        <v>0</v>
      </c>
      <c r="AD633" s="6">
        <f t="shared" si="194"/>
        <v>0</v>
      </c>
      <c r="AE633" s="6">
        <f t="shared" si="195"/>
        <v>0</v>
      </c>
      <c r="AF633" s="81">
        <f>テーブル502[[#This Row],[レート]]*テーブル502[[#This Row],[取引単位]]</f>
        <v>0</v>
      </c>
      <c r="AG633" s="6">
        <f t="shared" si="189"/>
        <v>0</v>
      </c>
      <c r="AI633" s="5">
        <f t="shared" si="203"/>
        <v>0</v>
      </c>
      <c r="AJ633" s="3">
        <f>IF(テーブル503[[#This Row],[レート]]=0,0,$G$7)</f>
        <v>0</v>
      </c>
      <c r="AK633" s="6">
        <f t="shared" si="196"/>
        <v>0</v>
      </c>
      <c r="AL633" s="6">
        <f t="shared" si="197"/>
        <v>0</v>
      </c>
      <c r="AM633" s="81">
        <f>テーブル503[[#This Row],[レート]]*テーブル503[[#This Row],[取引単位]]</f>
        <v>0</v>
      </c>
      <c r="AN633" s="6">
        <f t="shared" si="190"/>
        <v>0</v>
      </c>
      <c r="AP633" s="5">
        <f t="shared" si="204"/>
        <v>0</v>
      </c>
      <c r="AQ633" s="3">
        <f>IF(テーブル504[[#This Row],[レート]]=0,0,$H$7)</f>
        <v>0</v>
      </c>
      <c r="AR633" s="6">
        <f t="shared" si="198"/>
        <v>0</v>
      </c>
      <c r="AS633" s="6">
        <f t="shared" si="199"/>
        <v>0</v>
      </c>
      <c r="AT633" s="81">
        <f>テーブル504[[#This Row],[レート]]*テーブル504[[#This Row],[取引単位]]</f>
        <v>0</v>
      </c>
      <c r="AU633" s="6">
        <f t="shared" si="191"/>
        <v>0</v>
      </c>
      <c r="AW633" s="5">
        <f t="shared" si="205"/>
        <v>0</v>
      </c>
      <c r="AX633" s="3">
        <f>IF(テーブル505[[#This Row],[レート]]=0,0,$I$7)</f>
        <v>0</v>
      </c>
      <c r="AY633" s="6">
        <f t="shared" si="200"/>
        <v>0</v>
      </c>
      <c r="AZ633" s="6">
        <f t="shared" si="201"/>
        <v>0</v>
      </c>
      <c r="BA633" s="81">
        <f>テーブル505[[#This Row],[レート]]*テーブル505[[#This Row],[取引単位]]</f>
        <v>0</v>
      </c>
      <c r="BB633" s="6">
        <f t="shared" si="192"/>
        <v>0</v>
      </c>
    </row>
    <row r="634" spans="21:54" x14ac:dyDescent="0.3">
      <c r="U634" s="5">
        <f t="shared" si="193"/>
        <v>0</v>
      </c>
      <c r="V634" s="3">
        <f>IF(テーブル501[[#This Row],[レート]]=0,0,$E$7)</f>
        <v>0</v>
      </c>
      <c r="W634" s="6">
        <f t="shared" si="186"/>
        <v>0</v>
      </c>
      <c r="X634" s="6">
        <f t="shared" si="187"/>
        <v>0</v>
      </c>
      <c r="Y634" s="81">
        <f>テーブル501[[#This Row],[レート]]*テーブル501[[#This Row],[取引単位]]</f>
        <v>0</v>
      </c>
      <c r="Z634" s="6">
        <f t="shared" si="188"/>
        <v>0</v>
      </c>
      <c r="AB634" s="5">
        <f t="shared" si="202"/>
        <v>0</v>
      </c>
      <c r="AC634" s="3">
        <f>IF(テーブル502[[#This Row],[レート]]=0,0,$F$7)</f>
        <v>0</v>
      </c>
      <c r="AD634" s="6">
        <f t="shared" si="194"/>
        <v>0</v>
      </c>
      <c r="AE634" s="6">
        <f t="shared" si="195"/>
        <v>0</v>
      </c>
      <c r="AF634" s="81">
        <f>テーブル502[[#This Row],[レート]]*テーブル502[[#This Row],[取引単位]]</f>
        <v>0</v>
      </c>
      <c r="AG634" s="6">
        <f t="shared" si="189"/>
        <v>0</v>
      </c>
      <c r="AI634" s="5">
        <f t="shared" si="203"/>
        <v>0</v>
      </c>
      <c r="AJ634" s="3">
        <f>IF(テーブル503[[#This Row],[レート]]=0,0,$G$7)</f>
        <v>0</v>
      </c>
      <c r="AK634" s="6">
        <f t="shared" si="196"/>
        <v>0</v>
      </c>
      <c r="AL634" s="6">
        <f t="shared" si="197"/>
        <v>0</v>
      </c>
      <c r="AM634" s="81">
        <f>テーブル503[[#This Row],[レート]]*テーブル503[[#This Row],[取引単位]]</f>
        <v>0</v>
      </c>
      <c r="AN634" s="6">
        <f t="shared" si="190"/>
        <v>0</v>
      </c>
      <c r="AP634" s="5">
        <f t="shared" si="204"/>
        <v>0</v>
      </c>
      <c r="AQ634" s="3">
        <f>IF(テーブル504[[#This Row],[レート]]=0,0,$H$7)</f>
        <v>0</v>
      </c>
      <c r="AR634" s="6">
        <f t="shared" si="198"/>
        <v>0</v>
      </c>
      <c r="AS634" s="6">
        <f t="shared" si="199"/>
        <v>0</v>
      </c>
      <c r="AT634" s="81">
        <f>テーブル504[[#This Row],[レート]]*テーブル504[[#This Row],[取引単位]]</f>
        <v>0</v>
      </c>
      <c r="AU634" s="6">
        <f t="shared" si="191"/>
        <v>0</v>
      </c>
      <c r="AW634" s="5">
        <f t="shared" si="205"/>
        <v>0</v>
      </c>
      <c r="AX634" s="3">
        <f>IF(テーブル505[[#This Row],[レート]]=0,0,$I$7)</f>
        <v>0</v>
      </c>
      <c r="AY634" s="6">
        <f t="shared" si="200"/>
        <v>0</v>
      </c>
      <c r="AZ634" s="6">
        <f t="shared" si="201"/>
        <v>0</v>
      </c>
      <c r="BA634" s="81">
        <f>テーブル505[[#This Row],[レート]]*テーブル505[[#This Row],[取引単位]]</f>
        <v>0</v>
      </c>
      <c r="BB634" s="6">
        <f t="shared" si="192"/>
        <v>0</v>
      </c>
    </row>
    <row r="635" spans="21:54" x14ac:dyDescent="0.3">
      <c r="U635" s="5">
        <f t="shared" si="193"/>
        <v>0</v>
      </c>
      <c r="V635" s="3">
        <f>IF(テーブル501[[#This Row],[レート]]=0,0,$E$7)</f>
        <v>0</v>
      </c>
      <c r="W635" s="6">
        <f t="shared" si="186"/>
        <v>0</v>
      </c>
      <c r="X635" s="6">
        <f t="shared" si="187"/>
        <v>0</v>
      </c>
      <c r="Y635" s="81">
        <f>テーブル501[[#This Row],[レート]]*テーブル501[[#This Row],[取引単位]]</f>
        <v>0</v>
      </c>
      <c r="Z635" s="6">
        <f t="shared" si="188"/>
        <v>0</v>
      </c>
      <c r="AB635" s="5">
        <f t="shared" si="202"/>
        <v>0</v>
      </c>
      <c r="AC635" s="3">
        <f>IF(テーブル502[[#This Row],[レート]]=0,0,$F$7)</f>
        <v>0</v>
      </c>
      <c r="AD635" s="6">
        <f t="shared" si="194"/>
        <v>0</v>
      </c>
      <c r="AE635" s="6">
        <f t="shared" si="195"/>
        <v>0</v>
      </c>
      <c r="AF635" s="81">
        <f>テーブル502[[#This Row],[レート]]*テーブル502[[#This Row],[取引単位]]</f>
        <v>0</v>
      </c>
      <c r="AG635" s="6">
        <f t="shared" si="189"/>
        <v>0</v>
      </c>
      <c r="AI635" s="5">
        <f t="shared" si="203"/>
        <v>0</v>
      </c>
      <c r="AJ635" s="3">
        <f>IF(テーブル503[[#This Row],[レート]]=0,0,$G$7)</f>
        <v>0</v>
      </c>
      <c r="AK635" s="6">
        <f t="shared" si="196"/>
        <v>0</v>
      </c>
      <c r="AL635" s="6">
        <f t="shared" si="197"/>
        <v>0</v>
      </c>
      <c r="AM635" s="81">
        <f>テーブル503[[#This Row],[レート]]*テーブル503[[#This Row],[取引単位]]</f>
        <v>0</v>
      </c>
      <c r="AN635" s="6">
        <f t="shared" si="190"/>
        <v>0</v>
      </c>
      <c r="AP635" s="5">
        <f t="shared" si="204"/>
        <v>0</v>
      </c>
      <c r="AQ635" s="3">
        <f>IF(テーブル504[[#This Row],[レート]]=0,0,$H$7)</f>
        <v>0</v>
      </c>
      <c r="AR635" s="6">
        <f t="shared" si="198"/>
        <v>0</v>
      </c>
      <c r="AS635" s="6">
        <f t="shared" si="199"/>
        <v>0</v>
      </c>
      <c r="AT635" s="81">
        <f>テーブル504[[#This Row],[レート]]*テーブル504[[#This Row],[取引単位]]</f>
        <v>0</v>
      </c>
      <c r="AU635" s="6">
        <f t="shared" si="191"/>
        <v>0</v>
      </c>
      <c r="AW635" s="5">
        <f t="shared" si="205"/>
        <v>0</v>
      </c>
      <c r="AX635" s="3">
        <f>IF(テーブル505[[#This Row],[レート]]=0,0,$I$7)</f>
        <v>0</v>
      </c>
      <c r="AY635" s="6">
        <f t="shared" si="200"/>
        <v>0</v>
      </c>
      <c r="AZ635" s="6">
        <f t="shared" si="201"/>
        <v>0</v>
      </c>
      <c r="BA635" s="81">
        <f>テーブル505[[#This Row],[レート]]*テーブル505[[#This Row],[取引単位]]</f>
        <v>0</v>
      </c>
      <c r="BB635" s="6">
        <f t="shared" si="192"/>
        <v>0</v>
      </c>
    </row>
    <row r="636" spans="21:54" x14ac:dyDescent="0.3">
      <c r="U636" s="5">
        <f t="shared" si="193"/>
        <v>0</v>
      </c>
      <c r="V636" s="3">
        <f>IF(テーブル501[[#This Row],[レート]]=0,0,$E$7)</f>
        <v>0</v>
      </c>
      <c r="W636" s="6">
        <f t="shared" si="186"/>
        <v>0</v>
      </c>
      <c r="X636" s="6">
        <f t="shared" si="187"/>
        <v>0</v>
      </c>
      <c r="Y636" s="81">
        <f>テーブル501[[#This Row],[レート]]*テーブル501[[#This Row],[取引単位]]</f>
        <v>0</v>
      </c>
      <c r="Z636" s="6">
        <f t="shared" si="188"/>
        <v>0</v>
      </c>
      <c r="AB636" s="5">
        <f t="shared" si="202"/>
        <v>0</v>
      </c>
      <c r="AC636" s="3">
        <f>IF(テーブル502[[#This Row],[レート]]=0,0,$F$7)</f>
        <v>0</v>
      </c>
      <c r="AD636" s="6">
        <f t="shared" si="194"/>
        <v>0</v>
      </c>
      <c r="AE636" s="6">
        <f t="shared" si="195"/>
        <v>0</v>
      </c>
      <c r="AF636" s="81">
        <f>テーブル502[[#This Row],[レート]]*テーブル502[[#This Row],[取引単位]]</f>
        <v>0</v>
      </c>
      <c r="AG636" s="6">
        <f t="shared" si="189"/>
        <v>0</v>
      </c>
      <c r="AI636" s="5">
        <f t="shared" si="203"/>
        <v>0</v>
      </c>
      <c r="AJ636" s="3">
        <f>IF(テーブル503[[#This Row],[レート]]=0,0,$G$7)</f>
        <v>0</v>
      </c>
      <c r="AK636" s="6">
        <f t="shared" si="196"/>
        <v>0</v>
      </c>
      <c r="AL636" s="6">
        <f t="shared" si="197"/>
        <v>0</v>
      </c>
      <c r="AM636" s="81">
        <f>テーブル503[[#This Row],[レート]]*テーブル503[[#This Row],[取引単位]]</f>
        <v>0</v>
      </c>
      <c r="AN636" s="6">
        <f t="shared" si="190"/>
        <v>0</v>
      </c>
      <c r="AP636" s="5">
        <f t="shared" si="204"/>
        <v>0</v>
      </c>
      <c r="AQ636" s="3">
        <f>IF(テーブル504[[#This Row],[レート]]=0,0,$H$7)</f>
        <v>0</v>
      </c>
      <c r="AR636" s="6">
        <f t="shared" si="198"/>
        <v>0</v>
      </c>
      <c r="AS636" s="6">
        <f t="shared" si="199"/>
        <v>0</v>
      </c>
      <c r="AT636" s="81">
        <f>テーブル504[[#This Row],[レート]]*テーブル504[[#This Row],[取引単位]]</f>
        <v>0</v>
      </c>
      <c r="AU636" s="6">
        <f t="shared" si="191"/>
        <v>0</v>
      </c>
      <c r="AW636" s="5">
        <f t="shared" si="205"/>
        <v>0</v>
      </c>
      <c r="AX636" s="3">
        <f>IF(テーブル505[[#This Row],[レート]]=0,0,$I$7)</f>
        <v>0</v>
      </c>
      <c r="AY636" s="6">
        <f t="shared" si="200"/>
        <v>0</v>
      </c>
      <c r="AZ636" s="6">
        <f t="shared" si="201"/>
        <v>0</v>
      </c>
      <c r="BA636" s="81">
        <f>テーブル505[[#This Row],[レート]]*テーブル505[[#This Row],[取引単位]]</f>
        <v>0</v>
      </c>
      <c r="BB636" s="6">
        <f t="shared" si="192"/>
        <v>0</v>
      </c>
    </row>
    <row r="637" spans="21:54" x14ac:dyDescent="0.3">
      <c r="U637" s="5">
        <f t="shared" si="193"/>
        <v>0</v>
      </c>
      <c r="V637" s="3">
        <f>IF(テーブル501[[#This Row],[レート]]=0,0,$E$7)</f>
        <v>0</v>
      </c>
      <c r="W637" s="6">
        <f t="shared" si="186"/>
        <v>0</v>
      </c>
      <c r="X637" s="6">
        <f t="shared" si="187"/>
        <v>0</v>
      </c>
      <c r="Y637" s="81">
        <f>テーブル501[[#This Row],[レート]]*テーブル501[[#This Row],[取引単位]]</f>
        <v>0</v>
      </c>
      <c r="Z637" s="6">
        <f t="shared" si="188"/>
        <v>0</v>
      </c>
      <c r="AB637" s="5">
        <f t="shared" si="202"/>
        <v>0</v>
      </c>
      <c r="AC637" s="3">
        <f>IF(テーブル502[[#This Row],[レート]]=0,0,$F$7)</f>
        <v>0</v>
      </c>
      <c r="AD637" s="6">
        <f t="shared" si="194"/>
        <v>0</v>
      </c>
      <c r="AE637" s="6">
        <f t="shared" si="195"/>
        <v>0</v>
      </c>
      <c r="AF637" s="81">
        <f>テーブル502[[#This Row],[レート]]*テーブル502[[#This Row],[取引単位]]</f>
        <v>0</v>
      </c>
      <c r="AG637" s="6">
        <f t="shared" si="189"/>
        <v>0</v>
      </c>
      <c r="AI637" s="5">
        <f t="shared" si="203"/>
        <v>0</v>
      </c>
      <c r="AJ637" s="3">
        <f>IF(テーブル503[[#This Row],[レート]]=0,0,$G$7)</f>
        <v>0</v>
      </c>
      <c r="AK637" s="6">
        <f t="shared" si="196"/>
        <v>0</v>
      </c>
      <c r="AL637" s="6">
        <f t="shared" si="197"/>
        <v>0</v>
      </c>
      <c r="AM637" s="81">
        <f>テーブル503[[#This Row],[レート]]*テーブル503[[#This Row],[取引単位]]</f>
        <v>0</v>
      </c>
      <c r="AN637" s="6">
        <f t="shared" si="190"/>
        <v>0</v>
      </c>
      <c r="AP637" s="5">
        <f t="shared" si="204"/>
        <v>0</v>
      </c>
      <c r="AQ637" s="3">
        <f>IF(テーブル504[[#This Row],[レート]]=0,0,$H$7)</f>
        <v>0</v>
      </c>
      <c r="AR637" s="6">
        <f t="shared" si="198"/>
        <v>0</v>
      </c>
      <c r="AS637" s="6">
        <f t="shared" si="199"/>
        <v>0</v>
      </c>
      <c r="AT637" s="81">
        <f>テーブル504[[#This Row],[レート]]*テーブル504[[#This Row],[取引単位]]</f>
        <v>0</v>
      </c>
      <c r="AU637" s="6">
        <f t="shared" si="191"/>
        <v>0</v>
      </c>
      <c r="AW637" s="5">
        <f t="shared" si="205"/>
        <v>0</v>
      </c>
      <c r="AX637" s="3">
        <f>IF(テーブル505[[#This Row],[レート]]=0,0,$I$7)</f>
        <v>0</v>
      </c>
      <c r="AY637" s="6">
        <f t="shared" si="200"/>
        <v>0</v>
      </c>
      <c r="AZ637" s="6">
        <f t="shared" si="201"/>
        <v>0</v>
      </c>
      <c r="BA637" s="81">
        <f>テーブル505[[#This Row],[レート]]*テーブル505[[#This Row],[取引単位]]</f>
        <v>0</v>
      </c>
      <c r="BB637" s="6">
        <f t="shared" si="192"/>
        <v>0</v>
      </c>
    </row>
    <row r="638" spans="21:54" x14ac:dyDescent="0.3">
      <c r="U638" s="5">
        <f t="shared" si="193"/>
        <v>0</v>
      </c>
      <c r="V638" s="3">
        <f>IF(テーブル501[[#This Row],[レート]]=0,0,$E$7)</f>
        <v>0</v>
      </c>
      <c r="W638" s="6">
        <f t="shared" si="186"/>
        <v>0</v>
      </c>
      <c r="X638" s="6">
        <f t="shared" si="187"/>
        <v>0</v>
      </c>
      <c r="Y638" s="81">
        <f>テーブル501[[#This Row],[レート]]*テーブル501[[#This Row],[取引単位]]</f>
        <v>0</v>
      </c>
      <c r="Z638" s="6">
        <f t="shared" si="188"/>
        <v>0</v>
      </c>
      <c r="AB638" s="5">
        <f t="shared" si="202"/>
        <v>0</v>
      </c>
      <c r="AC638" s="3">
        <f>IF(テーブル502[[#This Row],[レート]]=0,0,$F$7)</f>
        <v>0</v>
      </c>
      <c r="AD638" s="6">
        <f t="shared" si="194"/>
        <v>0</v>
      </c>
      <c r="AE638" s="6">
        <f t="shared" si="195"/>
        <v>0</v>
      </c>
      <c r="AF638" s="81">
        <f>テーブル502[[#This Row],[レート]]*テーブル502[[#This Row],[取引単位]]</f>
        <v>0</v>
      </c>
      <c r="AG638" s="6">
        <f t="shared" si="189"/>
        <v>0</v>
      </c>
      <c r="AI638" s="5">
        <f t="shared" si="203"/>
        <v>0</v>
      </c>
      <c r="AJ638" s="3">
        <f>IF(テーブル503[[#This Row],[レート]]=0,0,$G$7)</f>
        <v>0</v>
      </c>
      <c r="AK638" s="6">
        <f t="shared" si="196"/>
        <v>0</v>
      </c>
      <c r="AL638" s="6">
        <f t="shared" si="197"/>
        <v>0</v>
      </c>
      <c r="AM638" s="81">
        <f>テーブル503[[#This Row],[レート]]*テーブル503[[#This Row],[取引単位]]</f>
        <v>0</v>
      </c>
      <c r="AN638" s="6">
        <f t="shared" si="190"/>
        <v>0</v>
      </c>
      <c r="AP638" s="5">
        <f t="shared" si="204"/>
        <v>0</v>
      </c>
      <c r="AQ638" s="3">
        <f>IF(テーブル504[[#This Row],[レート]]=0,0,$H$7)</f>
        <v>0</v>
      </c>
      <c r="AR638" s="6">
        <f t="shared" si="198"/>
        <v>0</v>
      </c>
      <c r="AS638" s="6">
        <f t="shared" si="199"/>
        <v>0</v>
      </c>
      <c r="AT638" s="81">
        <f>テーブル504[[#This Row],[レート]]*テーブル504[[#This Row],[取引単位]]</f>
        <v>0</v>
      </c>
      <c r="AU638" s="6">
        <f t="shared" si="191"/>
        <v>0</v>
      </c>
      <c r="AW638" s="5">
        <f t="shared" si="205"/>
        <v>0</v>
      </c>
      <c r="AX638" s="3">
        <f>IF(テーブル505[[#This Row],[レート]]=0,0,$I$7)</f>
        <v>0</v>
      </c>
      <c r="AY638" s="6">
        <f t="shared" si="200"/>
        <v>0</v>
      </c>
      <c r="AZ638" s="6">
        <f t="shared" si="201"/>
        <v>0</v>
      </c>
      <c r="BA638" s="81">
        <f>テーブル505[[#This Row],[レート]]*テーブル505[[#This Row],[取引単位]]</f>
        <v>0</v>
      </c>
      <c r="BB638" s="6">
        <f t="shared" si="192"/>
        <v>0</v>
      </c>
    </row>
    <row r="639" spans="21:54" x14ac:dyDescent="0.3">
      <c r="U639" s="5">
        <f t="shared" si="193"/>
        <v>0</v>
      </c>
      <c r="V639" s="3">
        <f>IF(テーブル501[[#This Row],[レート]]=0,0,$E$7)</f>
        <v>0</v>
      </c>
      <c r="W639" s="6">
        <f t="shared" si="186"/>
        <v>0</v>
      </c>
      <c r="X639" s="6">
        <f t="shared" si="187"/>
        <v>0</v>
      </c>
      <c r="Y639" s="81">
        <f>テーブル501[[#This Row],[レート]]*テーブル501[[#This Row],[取引単位]]</f>
        <v>0</v>
      </c>
      <c r="Z639" s="6">
        <f t="shared" si="188"/>
        <v>0</v>
      </c>
      <c r="AB639" s="5">
        <f t="shared" si="202"/>
        <v>0</v>
      </c>
      <c r="AC639" s="3">
        <f>IF(テーブル502[[#This Row],[レート]]=0,0,$F$7)</f>
        <v>0</v>
      </c>
      <c r="AD639" s="6">
        <f t="shared" si="194"/>
        <v>0</v>
      </c>
      <c r="AE639" s="6">
        <f t="shared" si="195"/>
        <v>0</v>
      </c>
      <c r="AF639" s="81">
        <f>テーブル502[[#This Row],[レート]]*テーブル502[[#This Row],[取引単位]]</f>
        <v>0</v>
      </c>
      <c r="AG639" s="6">
        <f t="shared" si="189"/>
        <v>0</v>
      </c>
      <c r="AI639" s="5">
        <f t="shared" si="203"/>
        <v>0</v>
      </c>
      <c r="AJ639" s="3">
        <f>IF(テーブル503[[#This Row],[レート]]=0,0,$G$7)</f>
        <v>0</v>
      </c>
      <c r="AK639" s="6">
        <f t="shared" si="196"/>
        <v>0</v>
      </c>
      <c r="AL639" s="6">
        <f t="shared" si="197"/>
        <v>0</v>
      </c>
      <c r="AM639" s="81">
        <f>テーブル503[[#This Row],[レート]]*テーブル503[[#This Row],[取引単位]]</f>
        <v>0</v>
      </c>
      <c r="AN639" s="6">
        <f t="shared" si="190"/>
        <v>0</v>
      </c>
      <c r="AP639" s="5">
        <f t="shared" si="204"/>
        <v>0</v>
      </c>
      <c r="AQ639" s="3">
        <f>IF(テーブル504[[#This Row],[レート]]=0,0,$H$7)</f>
        <v>0</v>
      </c>
      <c r="AR639" s="6">
        <f t="shared" si="198"/>
        <v>0</v>
      </c>
      <c r="AS639" s="6">
        <f t="shared" si="199"/>
        <v>0</v>
      </c>
      <c r="AT639" s="81">
        <f>テーブル504[[#This Row],[レート]]*テーブル504[[#This Row],[取引単位]]</f>
        <v>0</v>
      </c>
      <c r="AU639" s="6">
        <f t="shared" si="191"/>
        <v>0</v>
      </c>
      <c r="AW639" s="5">
        <f t="shared" si="205"/>
        <v>0</v>
      </c>
      <c r="AX639" s="3">
        <f>IF(テーブル505[[#This Row],[レート]]=0,0,$I$7)</f>
        <v>0</v>
      </c>
      <c r="AY639" s="6">
        <f t="shared" si="200"/>
        <v>0</v>
      </c>
      <c r="AZ639" s="6">
        <f t="shared" si="201"/>
        <v>0</v>
      </c>
      <c r="BA639" s="81">
        <f>テーブル505[[#This Row],[レート]]*テーブル505[[#This Row],[取引単位]]</f>
        <v>0</v>
      </c>
      <c r="BB639" s="6">
        <f t="shared" si="192"/>
        <v>0</v>
      </c>
    </row>
    <row r="640" spans="21:54" x14ac:dyDescent="0.3">
      <c r="U640" s="5">
        <f t="shared" si="193"/>
        <v>0</v>
      </c>
      <c r="V640" s="3">
        <f>IF(テーブル501[[#This Row],[レート]]=0,0,$E$7)</f>
        <v>0</v>
      </c>
      <c r="W640" s="6">
        <f t="shared" si="186"/>
        <v>0</v>
      </c>
      <c r="X640" s="6">
        <f t="shared" si="187"/>
        <v>0</v>
      </c>
      <c r="Y640" s="81">
        <f>テーブル501[[#This Row],[レート]]*テーブル501[[#This Row],[取引単位]]</f>
        <v>0</v>
      </c>
      <c r="Z640" s="6">
        <f t="shared" si="188"/>
        <v>0</v>
      </c>
      <c r="AB640" s="5">
        <f t="shared" si="202"/>
        <v>0</v>
      </c>
      <c r="AC640" s="3">
        <f>IF(テーブル502[[#This Row],[レート]]=0,0,$F$7)</f>
        <v>0</v>
      </c>
      <c r="AD640" s="6">
        <f t="shared" si="194"/>
        <v>0</v>
      </c>
      <c r="AE640" s="6">
        <f t="shared" si="195"/>
        <v>0</v>
      </c>
      <c r="AF640" s="81">
        <f>テーブル502[[#This Row],[レート]]*テーブル502[[#This Row],[取引単位]]</f>
        <v>0</v>
      </c>
      <c r="AG640" s="6">
        <f t="shared" si="189"/>
        <v>0</v>
      </c>
      <c r="AI640" s="5">
        <f t="shared" si="203"/>
        <v>0</v>
      </c>
      <c r="AJ640" s="3">
        <f>IF(テーブル503[[#This Row],[レート]]=0,0,$G$7)</f>
        <v>0</v>
      </c>
      <c r="AK640" s="6">
        <f t="shared" si="196"/>
        <v>0</v>
      </c>
      <c r="AL640" s="6">
        <f t="shared" si="197"/>
        <v>0</v>
      </c>
      <c r="AM640" s="81">
        <f>テーブル503[[#This Row],[レート]]*テーブル503[[#This Row],[取引単位]]</f>
        <v>0</v>
      </c>
      <c r="AN640" s="6">
        <f t="shared" si="190"/>
        <v>0</v>
      </c>
      <c r="AP640" s="5">
        <f t="shared" si="204"/>
        <v>0</v>
      </c>
      <c r="AQ640" s="3">
        <f>IF(テーブル504[[#This Row],[レート]]=0,0,$H$7)</f>
        <v>0</v>
      </c>
      <c r="AR640" s="6">
        <f t="shared" si="198"/>
        <v>0</v>
      </c>
      <c r="AS640" s="6">
        <f t="shared" si="199"/>
        <v>0</v>
      </c>
      <c r="AT640" s="81">
        <f>テーブル504[[#This Row],[レート]]*テーブル504[[#This Row],[取引単位]]</f>
        <v>0</v>
      </c>
      <c r="AU640" s="6">
        <f t="shared" si="191"/>
        <v>0</v>
      </c>
      <c r="AW640" s="5">
        <f t="shared" si="205"/>
        <v>0</v>
      </c>
      <c r="AX640" s="3">
        <f>IF(テーブル505[[#This Row],[レート]]=0,0,$I$7)</f>
        <v>0</v>
      </c>
      <c r="AY640" s="6">
        <f t="shared" si="200"/>
        <v>0</v>
      </c>
      <c r="AZ640" s="6">
        <f t="shared" si="201"/>
        <v>0</v>
      </c>
      <c r="BA640" s="81">
        <f>テーブル505[[#This Row],[レート]]*テーブル505[[#This Row],[取引単位]]</f>
        <v>0</v>
      </c>
      <c r="BB640" s="6">
        <f t="shared" si="192"/>
        <v>0</v>
      </c>
    </row>
    <row r="641" spans="21:54" x14ac:dyDescent="0.3">
      <c r="U641" s="5">
        <f t="shared" si="193"/>
        <v>0</v>
      </c>
      <c r="V641" s="3">
        <f>IF(テーブル501[[#This Row],[レート]]=0,0,$E$7)</f>
        <v>0</v>
      </c>
      <c r="W641" s="6">
        <f t="shared" si="186"/>
        <v>0</v>
      </c>
      <c r="X641" s="6">
        <f t="shared" si="187"/>
        <v>0</v>
      </c>
      <c r="Y641" s="81">
        <f>テーブル501[[#This Row],[レート]]*テーブル501[[#This Row],[取引単位]]</f>
        <v>0</v>
      </c>
      <c r="Z641" s="6">
        <f t="shared" si="188"/>
        <v>0</v>
      </c>
      <c r="AB641" s="5">
        <f t="shared" si="202"/>
        <v>0</v>
      </c>
      <c r="AC641" s="3">
        <f>IF(テーブル502[[#This Row],[レート]]=0,0,$F$7)</f>
        <v>0</v>
      </c>
      <c r="AD641" s="6">
        <f t="shared" si="194"/>
        <v>0</v>
      </c>
      <c r="AE641" s="6">
        <f t="shared" si="195"/>
        <v>0</v>
      </c>
      <c r="AF641" s="81">
        <f>テーブル502[[#This Row],[レート]]*テーブル502[[#This Row],[取引単位]]</f>
        <v>0</v>
      </c>
      <c r="AG641" s="6">
        <f t="shared" si="189"/>
        <v>0</v>
      </c>
      <c r="AI641" s="5">
        <f t="shared" si="203"/>
        <v>0</v>
      </c>
      <c r="AJ641" s="3">
        <f>IF(テーブル503[[#This Row],[レート]]=0,0,$G$7)</f>
        <v>0</v>
      </c>
      <c r="AK641" s="6">
        <f t="shared" si="196"/>
        <v>0</v>
      </c>
      <c r="AL641" s="6">
        <f t="shared" si="197"/>
        <v>0</v>
      </c>
      <c r="AM641" s="81">
        <f>テーブル503[[#This Row],[レート]]*テーブル503[[#This Row],[取引単位]]</f>
        <v>0</v>
      </c>
      <c r="AN641" s="6">
        <f t="shared" si="190"/>
        <v>0</v>
      </c>
      <c r="AP641" s="5">
        <f t="shared" si="204"/>
        <v>0</v>
      </c>
      <c r="AQ641" s="3">
        <f>IF(テーブル504[[#This Row],[レート]]=0,0,$H$7)</f>
        <v>0</v>
      </c>
      <c r="AR641" s="6">
        <f t="shared" si="198"/>
        <v>0</v>
      </c>
      <c r="AS641" s="6">
        <f t="shared" si="199"/>
        <v>0</v>
      </c>
      <c r="AT641" s="81">
        <f>テーブル504[[#This Row],[レート]]*テーブル504[[#This Row],[取引単位]]</f>
        <v>0</v>
      </c>
      <c r="AU641" s="6">
        <f t="shared" si="191"/>
        <v>0</v>
      </c>
      <c r="AW641" s="5">
        <f t="shared" si="205"/>
        <v>0</v>
      </c>
      <c r="AX641" s="3">
        <f>IF(テーブル505[[#This Row],[レート]]=0,0,$I$7)</f>
        <v>0</v>
      </c>
      <c r="AY641" s="6">
        <f t="shared" si="200"/>
        <v>0</v>
      </c>
      <c r="AZ641" s="6">
        <f t="shared" si="201"/>
        <v>0</v>
      </c>
      <c r="BA641" s="81">
        <f>テーブル505[[#This Row],[レート]]*テーブル505[[#This Row],[取引単位]]</f>
        <v>0</v>
      </c>
      <c r="BB641" s="6">
        <f t="shared" si="192"/>
        <v>0</v>
      </c>
    </row>
    <row r="642" spans="21:54" x14ac:dyDescent="0.3">
      <c r="U642" s="5">
        <f t="shared" si="193"/>
        <v>0</v>
      </c>
      <c r="V642" s="3">
        <f>IF(テーブル501[[#This Row],[レート]]=0,0,$E$7)</f>
        <v>0</v>
      </c>
      <c r="W642" s="6">
        <f t="shared" si="186"/>
        <v>0</v>
      </c>
      <c r="X642" s="6">
        <f t="shared" si="187"/>
        <v>0</v>
      </c>
      <c r="Y642" s="81">
        <f>テーブル501[[#This Row],[レート]]*テーブル501[[#This Row],[取引単位]]</f>
        <v>0</v>
      </c>
      <c r="Z642" s="6">
        <f t="shared" si="188"/>
        <v>0</v>
      </c>
      <c r="AB642" s="5">
        <f t="shared" si="202"/>
        <v>0</v>
      </c>
      <c r="AC642" s="3">
        <f>IF(テーブル502[[#This Row],[レート]]=0,0,$F$7)</f>
        <v>0</v>
      </c>
      <c r="AD642" s="6">
        <f t="shared" si="194"/>
        <v>0</v>
      </c>
      <c r="AE642" s="6">
        <f t="shared" si="195"/>
        <v>0</v>
      </c>
      <c r="AF642" s="81">
        <f>テーブル502[[#This Row],[レート]]*テーブル502[[#This Row],[取引単位]]</f>
        <v>0</v>
      </c>
      <c r="AG642" s="6">
        <f t="shared" si="189"/>
        <v>0</v>
      </c>
      <c r="AI642" s="5">
        <f t="shared" si="203"/>
        <v>0</v>
      </c>
      <c r="AJ642" s="3">
        <f>IF(テーブル503[[#This Row],[レート]]=0,0,$G$7)</f>
        <v>0</v>
      </c>
      <c r="AK642" s="6">
        <f t="shared" si="196"/>
        <v>0</v>
      </c>
      <c r="AL642" s="6">
        <f t="shared" si="197"/>
        <v>0</v>
      </c>
      <c r="AM642" s="81">
        <f>テーブル503[[#This Row],[レート]]*テーブル503[[#This Row],[取引単位]]</f>
        <v>0</v>
      </c>
      <c r="AN642" s="6">
        <f t="shared" si="190"/>
        <v>0</v>
      </c>
      <c r="AP642" s="5">
        <f t="shared" si="204"/>
        <v>0</v>
      </c>
      <c r="AQ642" s="3">
        <f>IF(テーブル504[[#This Row],[レート]]=0,0,$H$7)</f>
        <v>0</v>
      </c>
      <c r="AR642" s="6">
        <f t="shared" si="198"/>
        <v>0</v>
      </c>
      <c r="AS642" s="6">
        <f t="shared" si="199"/>
        <v>0</v>
      </c>
      <c r="AT642" s="81">
        <f>テーブル504[[#This Row],[レート]]*テーブル504[[#This Row],[取引単位]]</f>
        <v>0</v>
      </c>
      <c r="AU642" s="6">
        <f t="shared" si="191"/>
        <v>0</v>
      </c>
      <c r="AW642" s="5">
        <f t="shared" si="205"/>
        <v>0</v>
      </c>
      <c r="AX642" s="3">
        <f>IF(テーブル505[[#This Row],[レート]]=0,0,$I$7)</f>
        <v>0</v>
      </c>
      <c r="AY642" s="6">
        <f t="shared" si="200"/>
        <v>0</v>
      </c>
      <c r="AZ642" s="6">
        <f t="shared" si="201"/>
        <v>0</v>
      </c>
      <c r="BA642" s="81">
        <f>テーブル505[[#This Row],[レート]]*テーブル505[[#This Row],[取引単位]]</f>
        <v>0</v>
      </c>
      <c r="BB642" s="6">
        <f t="shared" si="192"/>
        <v>0</v>
      </c>
    </row>
    <row r="643" spans="21:54" x14ac:dyDescent="0.3">
      <c r="U643" s="5">
        <f t="shared" si="193"/>
        <v>0</v>
      </c>
      <c r="V643" s="3">
        <f>IF(テーブル501[[#This Row],[レート]]=0,0,$E$7)</f>
        <v>0</v>
      </c>
      <c r="W643" s="6">
        <f t="shared" ref="W643:W706" si="206">U643*V643/$P$17</f>
        <v>0</v>
      </c>
      <c r="X643" s="6">
        <f t="shared" ref="X643:X706" si="207">(U643-$E$9)*V643</f>
        <v>0</v>
      </c>
      <c r="Y643" s="81">
        <f>テーブル501[[#This Row],[レート]]*テーブル501[[#This Row],[取引単位]]</f>
        <v>0</v>
      </c>
      <c r="Z643" s="6">
        <f t="shared" ref="Z643:Z706" si="208">IF(U643&lt;$E$31,0,(U643-$E$31)*V643)</f>
        <v>0</v>
      </c>
      <c r="AB643" s="5">
        <f t="shared" si="202"/>
        <v>0</v>
      </c>
      <c r="AC643" s="3">
        <f>IF(テーブル502[[#This Row],[レート]]=0,0,$F$7)</f>
        <v>0</v>
      </c>
      <c r="AD643" s="6">
        <f t="shared" si="194"/>
        <v>0</v>
      </c>
      <c r="AE643" s="6">
        <f t="shared" si="195"/>
        <v>0</v>
      </c>
      <c r="AF643" s="81">
        <f>テーブル502[[#This Row],[レート]]*テーブル502[[#This Row],[取引単位]]</f>
        <v>0</v>
      </c>
      <c r="AG643" s="6">
        <f t="shared" ref="AG643:AG706" si="209">IF(AB643&lt;$E$31,0,(AB643-$E$31)*AC643)</f>
        <v>0</v>
      </c>
      <c r="AI643" s="5">
        <f t="shared" si="203"/>
        <v>0</v>
      </c>
      <c r="AJ643" s="3">
        <f>IF(テーブル503[[#This Row],[レート]]=0,0,$G$7)</f>
        <v>0</v>
      </c>
      <c r="AK643" s="6">
        <f t="shared" si="196"/>
        <v>0</v>
      </c>
      <c r="AL643" s="6">
        <f t="shared" si="197"/>
        <v>0</v>
      </c>
      <c r="AM643" s="81">
        <f>テーブル503[[#This Row],[レート]]*テーブル503[[#This Row],[取引単位]]</f>
        <v>0</v>
      </c>
      <c r="AN643" s="6">
        <f t="shared" ref="AN643:AN706" si="210">IF(AI643&lt;$E$31,0,(AI643-$E$31)*AJ643)</f>
        <v>0</v>
      </c>
      <c r="AP643" s="5">
        <f t="shared" si="204"/>
        <v>0</v>
      </c>
      <c r="AQ643" s="3">
        <f>IF(テーブル504[[#This Row],[レート]]=0,0,$H$7)</f>
        <v>0</v>
      </c>
      <c r="AR643" s="6">
        <f t="shared" si="198"/>
        <v>0</v>
      </c>
      <c r="AS643" s="6">
        <f t="shared" si="199"/>
        <v>0</v>
      </c>
      <c r="AT643" s="81">
        <f>テーブル504[[#This Row],[レート]]*テーブル504[[#This Row],[取引単位]]</f>
        <v>0</v>
      </c>
      <c r="AU643" s="6">
        <f t="shared" ref="AU643:AU706" si="211">IF(AP643&lt;$E$31,0,(AP643-$E$31)*AQ643)</f>
        <v>0</v>
      </c>
      <c r="AW643" s="5">
        <f t="shared" si="205"/>
        <v>0</v>
      </c>
      <c r="AX643" s="3">
        <f>IF(テーブル505[[#This Row],[レート]]=0,0,$I$7)</f>
        <v>0</v>
      </c>
      <c r="AY643" s="6">
        <f t="shared" si="200"/>
        <v>0</v>
      </c>
      <c r="AZ643" s="6">
        <f t="shared" si="201"/>
        <v>0</v>
      </c>
      <c r="BA643" s="81">
        <f>テーブル505[[#This Row],[レート]]*テーブル505[[#This Row],[取引単位]]</f>
        <v>0</v>
      </c>
      <c r="BB643" s="6">
        <f t="shared" ref="BB643:BB706" si="212">IF(AW643&lt;$E$31,0,(AW643-$E$31)*AX643)</f>
        <v>0</v>
      </c>
    </row>
    <row r="644" spans="21:54" x14ac:dyDescent="0.3">
      <c r="U644" s="5">
        <f t="shared" ref="U644:U707" si="213">IF(U643-$J$59&lt;$F$59,0,U643-$J$59)</f>
        <v>0</v>
      </c>
      <c r="V644" s="3">
        <f>IF(テーブル501[[#This Row],[レート]]=0,0,$E$7)</f>
        <v>0</v>
      </c>
      <c r="W644" s="6">
        <f t="shared" si="206"/>
        <v>0</v>
      </c>
      <c r="X644" s="6">
        <f t="shared" si="207"/>
        <v>0</v>
      </c>
      <c r="Y644" s="81">
        <f>テーブル501[[#This Row],[レート]]*テーブル501[[#This Row],[取引単位]]</f>
        <v>0</v>
      </c>
      <c r="Z644" s="6">
        <f t="shared" si="208"/>
        <v>0</v>
      </c>
      <c r="AB644" s="5">
        <f t="shared" si="202"/>
        <v>0</v>
      </c>
      <c r="AC644" s="3">
        <f>IF(テーブル502[[#This Row],[レート]]=0,0,$F$7)</f>
        <v>0</v>
      </c>
      <c r="AD644" s="6">
        <f t="shared" ref="AD644:AD707" si="214">AB644*AC644/$P$17</f>
        <v>0</v>
      </c>
      <c r="AE644" s="6">
        <f t="shared" ref="AE644:AE707" si="215">(AB644-$E$9)*AC644</f>
        <v>0</v>
      </c>
      <c r="AF644" s="81">
        <f>テーブル502[[#This Row],[レート]]*テーブル502[[#This Row],[取引単位]]</f>
        <v>0</v>
      </c>
      <c r="AG644" s="6">
        <f t="shared" si="209"/>
        <v>0</v>
      </c>
      <c r="AI644" s="5">
        <f t="shared" si="203"/>
        <v>0</v>
      </c>
      <c r="AJ644" s="3">
        <f>IF(テーブル503[[#This Row],[レート]]=0,0,$G$7)</f>
        <v>0</v>
      </c>
      <c r="AK644" s="6">
        <f t="shared" ref="AK644:AK707" si="216">AI644*AJ644/$P$17</f>
        <v>0</v>
      </c>
      <c r="AL644" s="6">
        <f t="shared" ref="AL644:AL707" si="217">(AI644-$E$9)*AJ644</f>
        <v>0</v>
      </c>
      <c r="AM644" s="81">
        <f>テーブル503[[#This Row],[レート]]*テーブル503[[#This Row],[取引単位]]</f>
        <v>0</v>
      </c>
      <c r="AN644" s="6">
        <f t="shared" si="210"/>
        <v>0</v>
      </c>
      <c r="AP644" s="5">
        <f t="shared" si="204"/>
        <v>0</v>
      </c>
      <c r="AQ644" s="3">
        <f>IF(テーブル504[[#This Row],[レート]]=0,0,$H$7)</f>
        <v>0</v>
      </c>
      <c r="AR644" s="6">
        <f t="shared" ref="AR644:AR707" si="218">AP644*AQ644/$P$17</f>
        <v>0</v>
      </c>
      <c r="AS644" s="6">
        <f t="shared" ref="AS644:AS707" si="219">(AP644-$E$9)*AQ644</f>
        <v>0</v>
      </c>
      <c r="AT644" s="81">
        <f>テーブル504[[#This Row],[レート]]*テーブル504[[#This Row],[取引単位]]</f>
        <v>0</v>
      </c>
      <c r="AU644" s="6">
        <f t="shared" si="211"/>
        <v>0</v>
      </c>
      <c r="AW644" s="5">
        <f t="shared" si="205"/>
        <v>0</v>
      </c>
      <c r="AX644" s="3">
        <f>IF(テーブル505[[#This Row],[レート]]=0,0,$I$7)</f>
        <v>0</v>
      </c>
      <c r="AY644" s="6">
        <f t="shared" ref="AY644:AY707" si="220">AW644*AX644/$P$17</f>
        <v>0</v>
      </c>
      <c r="AZ644" s="6">
        <f t="shared" ref="AZ644:AZ707" si="221">(AW644-$E$9)*AX644</f>
        <v>0</v>
      </c>
      <c r="BA644" s="81">
        <f>テーブル505[[#This Row],[レート]]*テーブル505[[#This Row],[取引単位]]</f>
        <v>0</v>
      </c>
      <c r="BB644" s="6">
        <f t="shared" si="212"/>
        <v>0</v>
      </c>
    </row>
    <row r="645" spans="21:54" x14ac:dyDescent="0.3">
      <c r="U645" s="5">
        <f t="shared" si="213"/>
        <v>0</v>
      </c>
      <c r="V645" s="3">
        <f>IF(テーブル501[[#This Row],[レート]]=0,0,$E$7)</f>
        <v>0</v>
      </c>
      <c r="W645" s="6">
        <f t="shared" si="206"/>
        <v>0</v>
      </c>
      <c r="X645" s="6">
        <f t="shared" si="207"/>
        <v>0</v>
      </c>
      <c r="Y645" s="81">
        <f>テーブル501[[#This Row],[レート]]*テーブル501[[#This Row],[取引単位]]</f>
        <v>0</v>
      </c>
      <c r="Z645" s="6">
        <f t="shared" si="208"/>
        <v>0</v>
      </c>
      <c r="AB645" s="5">
        <f t="shared" ref="AB645:AB708" si="222">IF(AB644-$J$58&lt;$F$58,0,AB644-$J$58)</f>
        <v>0</v>
      </c>
      <c r="AC645" s="3">
        <f>IF(テーブル502[[#This Row],[レート]]=0,0,$F$7)</f>
        <v>0</v>
      </c>
      <c r="AD645" s="6">
        <f t="shared" si="214"/>
        <v>0</v>
      </c>
      <c r="AE645" s="6">
        <f t="shared" si="215"/>
        <v>0</v>
      </c>
      <c r="AF645" s="81">
        <f>テーブル502[[#This Row],[レート]]*テーブル502[[#This Row],[取引単位]]</f>
        <v>0</v>
      </c>
      <c r="AG645" s="6">
        <f t="shared" si="209"/>
        <v>0</v>
      </c>
      <c r="AI645" s="5">
        <f t="shared" ref="AI645:AI708" si="223">IF(AI644-$J$57&lt;$F$57,0,AI644-$J$57)</f>
        <v>0</v>
      </c>
      <c r="AJ645" s="3">
        <f>IF(テーブル503[[#This Row],[レート]]=0,0,$G$7)</f>
        <v>0</v>
      </c>
      <c r="AK645" s="6">
        <f t="shared" si="216"/>
        <v>0</v>
      </c>
      <c r="AL645" s="6">
        <f t="shared" si="217"/>
        <v>0</v>
      </c>
      <c r="AM645" s="81">
        <f>テーブル503[[#This Row],[レート]]*テーブル503[[#This Row],[取引単位]]</f>
        <v>0</v>
      </c>
      <c r="AN645" s="6">
        <f t="shared" si="210"/>
        <v>0</v>
      </c>
      <c r="AP645" s="5">
        <f t="shared" ref="AP645:AP708" si="224">IF(AP644-$J$56&lt;$F$56,0,AP644-$J$56)</f>
        <v>0</v>
      </c>
      <c r="AQ645" s="3">
        <f>IF(テーブル504[[#This Row],[レート]]=0,0,$H$7)</f>
        <v>0</v>
      </c>
      <c r="AR645" s="6">
        <f t="shared" si="218"/>
        <v>0</v>
      </c>
      <c r="AS645" s="6">
        <f t="shared" si="219"/>
        <v>0</v>
      </c>
      <c r="AT645" s="81">
        <f>テーブル504[[#This Row],[レート]]*テーブル504[[#This Row],[取引単位]]</f>
        <v>0</v>
      </c>
      <c r="AU645" s="6">
        <f t="shared" si="211"/>
        <v>0</v>
      </c>
      <c r="AW645" s="5">
        <f t="shared" ref="AW645:AW708" si="225">IF(AW644-$J$55&lt;$F$55,0,AW644-$J$55)</f>
        <v>0</v>
      </c>
      <c r="AX645" s="3">
        <f>IF(テーブル505[[#This Row],[レート]]=0,0,$I$7)</f>
        <v>0</v>
      </c>
      <c r="AY645" s="6">
        <f t="shared" si="220"/>
        <v>0</v>
      </c>
      <c r="AZ645" s="6">
        <f t="shared" si="221"/>
        <v>0</v>
      </c>
      <c r="BA645" s="81">
        <f>テーブル505[[#This Row],[レート]]*テーブル505[[#This Row],[取引単位]]</f>
        <v>0</v>
      </c>
      <c r="BB645" s="6">
        <f t="shared" si="212"/>
        <v>0</v>
      </c>
    </row>
    <row r="646" spans="21:54" x14ac:dyDescent="0.3">
      <c r="U646" s="5">
        <f t="shared" si="213"/>
        <v>0</v>
      </c>
      <c r="V646" s="3">
        <f>IF(テーブル501[[#This Row],[レート]]=0,0,$E$7)</f>
        <v>0</v>
      </c>
      <c r="W646" s="6">
        <f t="shared" si="206"/>
        <v>0</v>
      </c>
      <c r="X646" s="6">
        <f t="shared" si="207"/>
        <v>0</v>
      </c>
      <c r="Y646" s="81">
        <f>テーブル501[[#This Row],[レート]]*テーブル501[[#This Row],[取引単位]]</f>
        <v>0</v>
      </c>
      <c r="Z646" s="6">
        <f t="shared" si="208"/>
        <v>0</v>
      </c>
      <c r="AB646" s="5">
        <f t="shared" si="222"/>
        <v>0</v>
      </c>
      <c r="AC646" s="3">
        <f>IF(テーブル502[[#This Row],[レート]]=0,0,$F$7)</f>
        <v>0</v>
      </c>
      <c r="AD646" s="6">
        <f t="shared" si="214"/>
        <v>0</v>
      </c>
      <c r="AE646" s="6">
        <f t="shared" si="215"/>
        <v>0</v>
      </c>
      <c r="AF646" s="81">
        <f>テーブル502[[#This Row],[レート]]*テーブル502[[#This Row],[取引単位]]</f>
        <v>0</v>
      </c>
      <c r="AG646" s="6">
        <f t="shared" si="209"/>
        <v>0</v>
      </c>
      <c r="AI646" s="5">
        <f t="shared" si="223"/>
        <v>0</v>
      </c>
      <c r="AJ646" s="3">
        <f>IF(テーブル503[[#This Row],[レート]]=0,0,$G$7)</f>
        <v>0</v>
      </c>
      <c r="AK646" s="6">
        <f t="shared" si="216"/>
        <v>0</v>
      </c>
      <c r="AL646" s="6">
        <f t="shared" si="217"/>
        <v>0</v>
      </c>
      <c r="AM646" s="81">
        <f>テーブル503[[#This Row],[レート]]*テーブル503[[#This Row],[取引単位]]</f>
        <v>0</v>
      </c>
      <c r="AN646" s="6">
        <f t="shared" si="210"/>
        <v>0</v>
      </c>
      <c r="AP646" s="5">
        <f t="shared" si="224"/>
        <v>0</v>
      </c>
      <c r="AQ646" s="3">
        <f>IF(テーブル504[[#This Row],[レート]]=0,0,$H$7)</f>
        <v>0</v>
      </c>
      <c r="AR646" s="6">
        <f t="shared" si="218"/>
        <v>0</v>
      </c>
      <c r="AS646" s="6">
        <f t="shared" si="219"/>
        <v>0</v>
      </c>
      <c r="AT646" s="81">
        <f>テーブル504[[#This Row],[レート]]*テーブル504[[#This Row],[取引単位]]</f>
        <v>0</v>
      </c>
      <c r="AU646" s="6">
        <f t="shared" si="211"/>
        <v>0</v>
      </c>
      <c r="AW646" s="5">
        <f t="shared" si="225"/>
        <v>0</v>
      </c>
      <c r="AX646" s="3">
        <f>IF(テーブル505[[#This Row],[レート]]=0,0,$I$7)</f>
        <v>0</v>
      </c>
      <c r="AY646" s="6">
        <f t="shared" si="220"/>
        <v>0</v>
      </c>
      <c r="AZ646" s="6">
        <f t="shared" si="221"/>
        <v>0</v>
      </c>
      <c r="BA646" s="81">
        <f>テーブル505[[#This Row],[レート]]*テーブル505[[#This Row],[取引単位]]</f>
        <v>0</v>
      </c>
      <c r="BB646" s="6">
        <f t="shared" si="212"/>
        <v>0</v>
      </c>
    </row>
    <row r="647" spans="21:54" x14ac:dyDescent="0.3">
      <c r="U647" s="5">
        <f t="shared" si="213"/>
        <v>0</v>
      </c>
      <c r="V647" s="3">
        <f>IF(テーブル501[[#This Row],[レート]]=0,0,$E$7)</f>
        <v>0</v>
      </c>
      <c r="W647" s="6">
        <f t="shared" si="206"/>
        <v>0</v>
      </c>
      <c r="X647" s="6">
        <f t="shared" si="207"/>
        <v>0</v>
      </c>
      <c r="Y647" s="81">
        <f>テーブル501[[#This Row],[レート]]*テーブル501[[#This Row],[取引単位]]</f>
        <v>0</v>
      </c>
      <c r="Z647" s="6">
        <f t="shared" si="208"/>
        <v>0</v>
      </c>
      <c r="AB647" s="5">
        <f t="shared" si="222"/>
        <v>0</v>
      </c>
      <c r="AC647" s="3">
        <f>IF(テーブル502[[#This Row],[レート]]=0,0,$F$7)</f>
        <v>0</v>
      </c>
      <c r="AD647" s="6">
        <f t="shared" si="214"/>
        <v>0</v>
      </c>
      <c r="AE647" s="6">
        <f t="shared" si="215"/>
        <v>0</v>
      </c>
      <c r="AF647" s="81">
        <f>テーブル502[[#This Row],[レート]]*テーブル502[[#This Row],[取引単位]]</f>
        <v>0</v>
      </c>
      <c r="AG647" s="6">
        <f t="shared" si="209"/>
        <v>0</v>
      </c>
      <c r="AI647" s="5">
        <f t="shared" si="223"/>
        <v>0</v>
      </c>
      <c r="AJ647" s="3">
        <f>IF(テーブル503[[#This Row],[レート]]=0,0,$G$7)</f>
        <v>0</v>
      </c>
      <c r="AK647" s="6">
        <f t="shared" si="216"/>
        <v>0</v>
      </c>
      <c r="AL647" s="6">
        <f t="shared" si="217"/>
        <v>0</v>
      </c>
      <c r="AM647" s="81">
        <f>テーブル503[[#This Row],[レート]]*テーブル503[[#This Row],[取引単位]]</f>
        <v>0</v>
      </c>
      <c r="AN647" s="6">
        <f t="shared" si="210"/>
        <v>0</v>
      </c>
      <c r="AP647" s="5">
        <f t="shared" si="224"/>
        <v>0</v>
      </c>
      <c r="AQ647" s="3">
        <f>IF(テーブル504[[#This Row],[レート]]=0,0,$H$7)</f>
        <v>0</v>
      </c>
      <c r="AR647" s="6">
        <f t="shared" si="218"/>
        <v>0</v>
      </c>
      <c r="AS647" s="6">
        <f t="shared" si="219"/>
        <v>0</v>
      </c>
      <c r="AT647" s="81">
        <f>テーブル504[[#This Row],[レート]]*テーブル504[[#This Row],[取引単位]]</f>
        <v>0</v>
      </c>
      <c r="AU647" s="6">
        <f t="shared" si="211"/>
        <v>0</v>
      </c>
      <c r="AW647" s="5">
        <f t="shared" si="225"/>
        <v>0</v>
      </c>
      <c r="AX647" s="3">
        <f>IF(テーブル505[[#This Row],[レート]]=0,0,$I$7)</f>
        <v>0</v>
      </c>
      <c r="AY647" s="6">
        <f t="shared" si="220"/>
        <v>0</v>
      </c>
      <c r="AZ647" s="6">
        <f t="shared" si="221"/>
        <v>0</v>
      </c>
      <c r="BA647" s="81">
        <f>テーブル505[[#This Row],[レート]]*テーブル505[[#This Row],[取引単位]]</f>
        <v>0</v>
      </c>
      <c r="BB647" s="6">
        <f t="shared" si="212"/>
        <v>0</v>
      </c>
    </row>
    <row r="648" spans="21:54" x14ac:dyDescent="0.3">
      <c r="U648" s="5">
        <f t="shared" si="213"/>
        <v>0</v>
      </c>
      <c r="V648" s="3">
        <f>IF(テーブル501[[#This Row],[レート]]=0,0,$E$7)</f>
        <v>0</v>
      </c>
      <c r="W648" s="6">
        <f t="shared" si="206"/>
        <v>0</v>
      </c>
      <c r="X648" s="6">
        <f t="shared" si="207"/>
        <v>0</v>
      </c>
      <c r="Y648" s="81">
        <f>テーブル501[[#This Row],[レート]]*テーブル501[[#This Row],[取引単位]]</f>
        <v>0</v>
      </c>
      <c r="Z648" s="6">
        <f t="shared" si="208"/>
        <v>0</v>
      </c>
      <c r="AB648" s="5">
        <f t="shared" si="222"/>
        <v>0</v>
      </c>
      <c r="AC648" s="3">
        <f>IF(テーブル502[[#This Row],[レート]]=0,0,$F$7)</f>
        <v>0</v>
      </c>
      <c r="AD648" s="6">
        <f t="shared" si="214"/>
        <v>0</v>
      </c>
      <c r="AE648" s="6">
        <f t="shared" si="215"/>
        <v>0</v>
      </c>
      <c r="AF648" s="81">
        <f>テーブル502[[#This Row],[レート]]*テーブル502[[#This Row],[取引単位]]</f>
        <v>0</v>
      </c>
      <c r="AG648" s="6">
        <f t="shared" si="209"/>
        <v>0</v>
      </c>
      <c r="AI648" s="5">
        <f t="shared" si="223"/>
        <v>0</v>
      </c>
      <c r="AJ648" s="3">
        <f>IF(テーブル503[[#This Row],[レート]]=0,0,$G$7)</f>
        <v>0</v>
      </c>
      <c r="AK648" s="6">
        <f t="shared" si="216"/>
        <v>0</v>
      </c>
      <c r="AL648" s="6">
        <f t="shared" si="217"/>
        <v>0</v>
      </c>
      <c r="AM648" s="81">
        <f>テーブル503[[#This Row],[レート]]*テーブル503[[#This Row],[取引単位]]</f>
        <v>0</v>
      </c>
      <c r="AN648" s="6">
        <f t="shared" si="210"/>
        <v>0</v>
      </c>
      <c r="AP648" s="5">
        <f t="shared" si="224"/>
        <v>0</v>
      </c>
      <c r="AQ648" s="3">
        <f>IF(テーブル504[[#This Row],[レート]]=0,0,$H$7)</f>
        <v>0</v>
      </c>
      <c r="AR648" s="6">
        <f t="shared" si="218"/>
        <v>0</v>
      </c>
      <c r="AS648" s="6">
        <f t="shared" si="219"/>
        <v>0</v>
      </c>
      <c r="AT648" s="81">
        <f>テーブル504[[#This Row],[レート]]*テーブル504[[#This Row],[取引単位]]</f>
        <v>0</v>
      </c>
      <c r="AU648" s="6">
        <f t="shared" si="211"/>
        <v>0</v>
      </c>
      <c r="AW648" s="5">
        <f t="shared" si="225"/>
        <v>0</v>
      </c>
      <c r="AX648" s="3">
        <f>IF(テーブル505[[#This Row],[レート]]=0,0,$I$7)</f>
        <v>0</v>
      </c>
      <c r="AY648" s="6">
        <f t="shared" si="220"/>
        <v>0</v>
      </c>
      <c r="AZ648" s="6">
        <f t="shared" si="221"/>
        <v>0</v>
      </c>
      <c r="BA648" s="81">
        <f>テーブル505[[#This Row],[レート]]*テーブル505[[#This Row],[取引単位]]</f>
        <v>0</v>
      </c>
      <c r="BB648" s="6">
        <f t="shared" si="212"/>
        <v>0</v>
      </c>
    </row>
    <row r="649" spans="21:54" x14ac:dyDescent="0.3">
      <c r="U649" s="5">
        <f t="shared" si="213"/>
        <v>0</v>
      </c>
      <c r="V649" s="3">
        <f>IF(テーブル501[[#This Row],[レート]]=0,0,$E$7)</f>
        <v>0</v>
      </c>
      <c r="W649" s="6">
        <f t="shared" si="206"/>
        <v>0</v>
      </c>
      <c r="X649" s="6">
        <f t="shared" si="207"/>
        <v>0</v>
      </c>
      <c r="Y649" s="81">
        <f>テーブル501[[#This Row],[レート]]*テーブル501[[#This Row],[取引単位]]</f>
        <v>0</v>
      </c>
      <c r="Z649" s="6">
        <f t="shared" si="208"/>
        <v>0</v>
      </c>
      <c r="AB649" s="5">
        <f t="shared" si="222"/>
        <v>0</v>
      </c>
      <c r="AC649" s="3">
        <f>IF(テーブル502[[#This Row],[レート]]=0,0,$F$7)</f>
        <v>0</v>
      </c>
      <c r="AD649" s="6">
        <f t="shared" si="214"/>
        <v>0</v>
      </c>
      <c r="AE649" s="6">
        <f t="shared" si="215"/>
        <v>0</v>
      </c>
      <c r="AF649" s="81">
        <f>テーブル502[[#This Row],[レート]]*テーブル502[[#This Row],[取引単位]]</f>
        <v>0</v>
      </c>
      <c r="AG649" s="6">
        <f t="shared" si="209"/>
        <v>0</v>
      </c>
      <c r="AI649" s="5">
        <f t="shared" si="223"/>
        <v>0</v>
      </c>
      <c r="AJ649" s="3">
        <f>IF(テーブル503[[#This Row],[レート]]=0,0,$G$7)</f>
        <v>0</v>
      </c>
      <c r="AK649" s="6">
        <f t="shared" si="216"/>
        <v>0</v>
      </c>
      <c r="AL649" s="6">
        <f t="shared" si="217"/>
        <v>0</v>
      </c>
      <c r="AM649" s="81">
        <f>テーブル503[[#This Row],[レート]]*テーブル503[[#This Row],[取引単位]]</f>
        <v>0</v>
      </c>
      <c r="AN649" s="6">
        <f t="shared" si="210"/>
        <v>0</v>
      </c>
      <c r="AP649" s="5">
        <f t="shared" si="224"/>
        <v>0</v>
      </c>
      <c r="AQ649" s="3">
        <f>IF(テーブル504[[#This Row],[レート]]=0,0,$H$7)</f>
        <v>0</v>
      </c>
      <c r="AR649" s="6">
        <f t="shared" si="218"/>
        <v>0</v>
      </c>
      <c r="AS649" s="6">
        <f t="shared" si="219"/>
        <v>0</v>
      </c>
      <c r="AT649" s="81">
        <f>テーブル504[[#This Row],[レート]]*テーブル504[[#This Row],[取引単位]]</f>
        <v>0</v>
      </c>
      <c r="AU649" s="6">
        <f t="shared" si="211"/>
        <v>0</v>
      </c>
      <c r="AW649" s="5">
        <f t="shared" si="225"/>
        <v>0</v>
      </c>
      <c r="AX649" s="3">
        <f>IF(テーブル505[[#This Row],[レート]]=0,0,$I$7)</f>
        <v>0</v>
      </c>
      <c r="AY649" s="6">
        <f t="shared" si="220"/>
        <v>0</v>
      </c>
      <c r="AZ649" s="6">
        <f t="shared" si="221"/>
        <v>0</v>
      </c>
      <c r="BA649" s="81">
        <f>テーブル505[[#This Row],[レート]]*テーブル505[[#This Row],[取引単位]]</f>
        <v>0</v>
      </c>
      <c r="BB649" s="6">
        <f t="shared" si="212"/>
        <v>0</v>
      </c>
    </row>
    <row r="650" spans="21:54" x14ac:dyDescent="0.3">
      <c r="U650" s="5">
        <f t="shared" si="213"/>
        <v>0</v>
      </c>
      <c r="V650" s="3">
        <f>IF(テーブル501[[#This Row],[レート]]=0,0,$E$7)</f>
        <v>0</v>
      </c>
      <c r="W650" s="6">
        <f t="shared" si="206"/>
        <v>0</v>
      </c>
      <c r="X650" s="6">
        <f t="shared" si="207"/>
        <v>0</v>
      </c>
      <c r="Y650" s="81">
        <f>テーブル501[[#This Row],[レート]]*テーブル501[[#This Row],[取引単位]]</f>
        <v>0</v>
      </c>
      <c r="Z650" s="6">
        <f t="shared" si="208"/>
        <v>0</v>
      </c>
      <c r="AB650" s="5">
        <f t="shared" si="222"/>
        <v>0</v>
      </c>
      <c r="AC650" s="3">
        <f>IF(テーブル502[[#This Row],[レート]]=0,0,$F$7)</f>
        <v>0</v>
      </c>
      <c r="AD650" s="6">
        <f t="shared" si="214"/>
        <v>0</v>
      </c>
      <c r="AE650" s="6">
        <f t="shared" si="215"/>
        <v>0</v>
      </c>
      <c r="AF650" s="81">
        <f>テーブル502[[#This Row],[レート]]*テーブル502[[#This Row],[取引単位]]</f>
        <v>0</v>
      </c>
      <c r="AG650" s="6">
        <f t="shared" si="209"/>
        <v>0</v>
      </c>
      <c r="AI650" s="5">
        <f t="shared" si="223"/>
        <v>0</v>
      </c>
      <c r="AJ650" s="3">
        <f>IF(テーブル503[[#This Row],[レート]]=0,0,$G$7)</f>
        <v>0</v>
      </c>
      <c r="AK650" s="6">
        <f t="shared" si="216"/>
        <v>0</v>
      </c>
      <c r="AL650" s="6">
        <f t="shared" si="217"/>
        <v>0</v>
      </c>
      <c r="AM650" s="81">
        <f>テーブル503[[#This Row],[レート]]*テーブル503[[#This Row],[取引単位]]</f>
        <v>0</v>
      </c>
      <c r="AN650" s="6">
        <f t="shared" si="210"/>
        <v>0</v>
      </c>
      <c r="AP650" s="5">
        <f t="shared" si="224"/>
        <v>0</v>
      </c>
      <c r="AQ650" s="3">
        <f>IF(テーブル504[[#This Row],[レート]]=0,0,$H$7)</f>
        <v>0</v>
      </c>
      <c r="AR650" s="6">
        <f t="shared" si="218"/>
        <v>0</v>
      </c>
      <c r="AS650" s="6">
        <f t="shared" si="219"/>
        <v>0</v>
      </c>
      <c r="AT650" s="81">
        <f>テーブル504[[#This Row],[レート]]*テーブル504[[#This Row],[取引単位]]</f>
        <v>0</v>
      </c>
      <c r="AU650" s="6">
        <f t="shared" si="211"/>
        <v>0</v>
      </c>
      <c r="AW650" s="5">
        <f t="shared" si="225"/>
        <v>0</v>
      </c>
      <c r="AX650" s="3">
        <f>IF(テーブル505[[#This Row],[レート]]=0,0,$I$7)</f>
        <v>0</v>
      </c>
      <c r="AY650" s="6">
        <f t="shared" si="220"/>
        <v>0</v>
      </c>
      <c r="AZ650" s="6">
        <f t="shared" si="221"/>
        <v>0</v>
      </c>
      <c r="BA650" s="81">
        <f>テーブル505[[#This Row],[レート]]*テーブル505[[#This Row],[取引単位]]</f>
        <v>0</v>
      </c>
      <c r="BB650" s="6">
        <f t="shared" si="212"/>
        <v>0</v>
      </c>
    </row>
    <row r="651" spans="21:54" x14ac:dyDescent="0.3">
      <c r="U651" s="5">
        <f t="shared" si="213"/>
        <v>0</v>
      </c>
      <c r="V651" s="3">
        <f>IF(テーブル501[[#This Row],[レート]]=0,0,$E$7)</f>
        <v>0</v>
      </c>
      <c r="W651" s="6">
        <f t="shared" si="206"/>
        <v>0</v>
      </c>
      <c r="X651" s="6">
        <f t="shared" si="207"/>
        <v>0</v>
      </c>
      <c r="Y651" s="81">
        <f>テーブル501[[#This Row],[レート]]*テーブル501[[#This Row],[取引単位]]</f>
        <v>0</v>
      </c>
      <c r="Z651" s="6">
        <f t="shared" si="208"/>
        <v>0</v>
      </c>
      <c r="AB651" s="5">
        <f t="shared" si="222"/>
        <v>0</v>
      </c>
      <c r="AC651" s="3">
        <f>IF(テーブル502[[#This Row],[レート]]=0,0,$F$7)</f>
        <v>0</v>
      </c>
      <c r="AD651" s="6">
        <f t="shared" si="214"/>
        <v>0</v>
      </c>
      <c r="AE651" s="6">
        <f t="shared" si="215"/>
        <v>0</v>
      </c>
      <c r="AF651" s="81">
        <f>テーブル502[[#This Row],[レート]]*テーブル502[[#This Row],[取引単位]]</f>
        <v>0</v>
      </c>
      <c r="AG651" s="6">
        <f t="shared" si="209"/>
        <v>0</v>
      </c>
      <c r="AI651" s="5">
        <f t="shared" si="223"/>
        <v>0</v>
      </c>
      <c r="AJ651" s="3">
        <f>IF(テーブル503[[#This Row],[レート]]=0,0,$G$7)</f>
        <v>0</v>
      </c>
      <c r="AK651" s="6">
        <f t="shared" si="216"/>
        <v>0</v>
      </c>
      <c r="AL651" s="6">
        <f t="shared" si="217"/>
        <v>0</v>
      </c>
      <c r="AM651" s="81">
        <f>テーブル503[[#This Row],[レート]]*テーブル503[[#This Row],[取引単位]]</f>
        <v>0</v>
      </c>
      <c r="AN651" s="6">
        <f t="shared" si="210"/>
        <v>0</v>
      </c>
      <c r="AP651" s="5">
        <f t="shared" si="224"/>
        <v>0</v>
      </c>
      <c r="AQ651" s="3">
        <f>IF(テーブル504[[#This Row],[レート]]=0,0,$H$7)</f>
        <v>0</v>
      </c>
      <c r="AR651" s="6">
        <f t="shared" si="218"/>
        <v>0</v>
      </c>
      <c r="AS651" s="6">
        <f t="shared" si="219"/>
        <v>0</v>
      </c>
      <c r="AT651" s="81">
        <f>テーブル504[[#This Row],[レート]]*テーブル504[[#This Row],[取引単位]]</f>
        <v>0</v>
      </c>
      <c r="AU651" s="6">
        <f t="shared" si="211"/>
        <v>0</v>
      </c>
      <c r="AW651" s="5">
        <f t="shared" si="225"/>
        <v>0</v>
      </c>
      <c r="AX651" s="3">
        <f>IF(テーブル505[[#This Row],[レート]]=0,0,$I$7)</f>
        <v>0</v>
      </c>
      <c r="AY651" s="6">
        <f t="shared" si="220"/>
        <v>0</v>
      </c>
      <c r="AZ651" s="6">
        <f t="shared" si="221"/>
        <v>0</v>
      </c>
      <c r="BA651" s="81">
        <f>テーブル505[[#This Row],[レート]]*テーブル505[[#This Row],[取引単位]]</f>
        <v>0</v>
      </c>
      <c r="BB651" s="6">
        <f t="shared" si="212"/>
        <v>0</v>
      </c>
    </row>
    <row r="652" spans="21:54" x14ac:dyDescent="0.3">
      <c r="U652" s="5">
        <f t="shared" si="213"/>
        <v>0</v>
      </c>
      <c r="V652" s="3">
        <f>IF(テーブル501[[#This Row],[レート]]=0,0,$E$7)</f>
        <v>0</v>
      </c>
      <c r="W652" s="6">
        <f t="shared" si="206"/>
        <v>0</v>
      </c>
      <c r="X652" s="6">
        <f t="shared" si="207"/>
        <v>0</v>
      </c>
      <c r="Y652" s="81">
        <f>テーブル501[[#This Row],[レート]]*テーブル501[[#This Row],[取引単位]]</f>
        <v>0</v>
      </c>
      <c r="Z652" s="6">
        <f t="shared" si="208"/>
        <v>0</v>
      </c>
      <c r="AB652" s="5">
        <f t="shared" si="222"/>
        <v>0</v>
      </c>
      <c r="AC652" s="3">
        <f>IF(テーブル502[[#This Row],[レート]]=0,0,$F$7)</f>
        <v>0</v>
      </c>
      <c r="AD652" s="6">
        <f t="shared" si="214"/>
        <v>0</v>
      </c>
      <c r="AE652" s="6">
        <f t="shared" si="215"/>
        <v>0</v>
      </c>
      <c r="AF652" s="81">
        <f>テーブル502[[#This Row],[レート]]*テーブル502[[#This Row],[取引単位]]</f>
        <v>0</v>
      </c>
      <c r="AG652" s="6">
        <f t="shared" si="209"/>
        <v>0</v>
      </c>
      <c r="AI652" s="5">
        <f t="shared" si="223"/>
        <v>0</v>
      </c>
      <c r="AJ652" s="3">
        <f>IF(テーブル503[[#This Row],[レート]]=0,0,$G$7)</f>
        <v>0</v>
      </c>
      <c r="AK652" s="6">
        <f t="shared" si="216"/>
        <v>0</v>
      </c>
      <c r="AL652" s="6">
        <f t="shared" si="217"/>
        <v>0</v>
      </c>
      <c r="AM652" s="81">
        <f>テーブル503[[#This Row],[レート]]*テーブル503[[#This Row],[取引単位]]</f>
        <v>0</v>
      </c>
      <c r="AN652" s="6">
        <f t="shared" si="210"/>
        <v>0</v>
      </c>
      <c r="AP652" s="5">
        <f t="shared" si="224"/>
        <v>0</v>
      </c>
      <c r="AQ652" s="3">
        <f>IF(テーブル504[[#This Row],[レート]]=0,0,$H$7)</f>
        <v>0</v>
      </c>
      <c r="AR652" s="6">
        <f t="shared" si="218"/>
        <v>0</v>
      </c>
      <c r="AS652" s="6">
        <f t="shared" si="219"/>
        <v>0</v>
      </c>
      <c r="AT652" s="81">
        <f>テーブル504[[#This Row],[レート]]*テーブル504[[#This Row],[取引単位]]</f>
        <v>0</v>
      </c>
      <c r="AU652" s="6">
        <f t="shared" si="211"/>
        <v>0</v>
      </c>
      <c r="AW652" s="5">
        <f t="shared" si="225"/>
        <v>0</v>
      </c>
      <c r="AX652" s="3">
        <f>IF(テーブル505[[#This Row],[レート]]=0,0,$I$7)</f>
        <v>0</v>
      </c>
      <c r="AY652" s="6">
        <f t="shared" si="220"/>
        <v>0</v>
      </c>
      <c r="AZ652" s="6">
        <f t="shared" si="221"/>
        <v>0</v>
      </c>
      <c r="BA652" s="81">
        <f>テーブル505[[#This Row],[レート]]*テーブル505[[#This Row],[取引単位]]</f>
        <v>0</v>
      </c>
      <c r="BB652" s="6">
        <f t="shared" si="212"/>
        <v>0</v>
      </c>
    </row>
    <row r="653" spans="21:54" x14ac:dyDescent="0.3">
      <c r="U653" s="5">
        <f t="shared" si="213"/>
        <v>0</v>
      </c>
      <c r="V653" s="3">
        <f>IF(テーブル501[[#This Row],[レート]]=0,0,$E$7)</f>
        <v>0</v>
      </c>
      <c r="W653" s="6">
        <f t="shared" si="206"/>
        <v>0</v>
      </c>
      <c r="X653" s="6">
        <f t="shared" si="207"/>
        <v>0</v>
      </c>
      <c r="Y653" s="81">
        <f>テーブル501[[#This Row],[レート]]*テーブル501[[#This Row],[取引単位]]</f>
        <v>0</v>
      </c>
      <c r="Z653" s="6">
        <f t="shared" si="208"/>
        <v>0</v>
      </c>
      <c r="AB653" s="5">
        <f t="shared" si="222"/>
        <v>0</v>
      </c>
      <c r="AC653" s="3">
        <f>IF(テーブル502[[#This Row],[レート]]=0,0,$F$7)</f>
        <v>0</v>
      </c>
      <c r="AD653" s="6">
        <f t="shared" si="214"/>
        <v>0</v>
      </c>
      <c r="AE653" s="6">
        <f t="shared" si="215"/>
        <v>0</v>
      </c>
      <c r="AF653" s="81">
        <f>テーブル502[[#This Row],[レート]]*テーブル502[[#This Row],[取引単位]]</f>
        <v>0</v>
      </c>
      <c r="AG653" s="6">
        <f t="shared" si="209"/>
        <v>0</v>
      </c>
      <c r="AI653" s="5">
        <f t="shared" si="223"/>
        <v>0</v>
      </c>
      <c r="AJ653" s="3">
        <f>IF(テーブル503[[#This Row],[レート]]=0,0,$G$7)</f>
        <v>0</v>
      </c>
      <c r="AK653" s="6">
        <f t="shared" si="216"/>
        <v>0</v>
      </c>
      <c r="AL653" s="6">
        <f t="shared" si="217"/>
        <v>0</v>
      </c>
      <c r="AM653" s="81">
        <f>テーブル503[[#This Row],[レート]]*テーブル503[[#This Row],[取引単位]]</f>
        <v>0</v>
      </c>
      <c r="AN653" s="6">
        <f t="shared" si="210"/>
        <v>0</v>
      </c>
      <c r="AP653" s="5">
        <f t="shared" si="224"/>
        <v>0</v>
      </c>
      <c r="AQ653" s="3">
        <f>IF(テーブル504[[#This Row],[レート]]=0,0,$H$7)</f>
        <v>0</v>
      </c>
      <c r="AR653" s="6">
        <f t="shared" si="218"/>
        <v>0</v>
      </c>
      <c r="AS653" s="6">
        <f t="shared" si="219"/>
        <v>0</v>
      </c>
      <c r="AT653" s="81">
        <f>テーブル504[[#This Row],[レート]]*テーブル504[[#This Row],[取引単位]]</f>
        <v>0</v>
      </c>
      <c r="AU653" s="6">
        <f t="shared" si="211"/>
        <v>0</v>
      </c>
      <c r="AW653" s="5">
        <f t="shared" si="225"/>
        <v>0</v>
      </c>
      <c r="AX653" s="3">
        <f>IF(テーブル505[[#This Row],[レート]]=0,0,$I$7)</f>
        <v>0</v>
      </c>
      <c r="AY653" s="6">
        <f t="shared" si="220"/>
        <v>0</v>
      </c>
      <c r="AZ653" s="6">
        <f t="shared" si="221"/>
        <v>0</v>
      </c>
      <c r="BA653" s="81">
        <f>テーブル505[[#This Row],[レート]]*テーブル505[[#This Row],[取引単位]]</f>
        <v>0</v>
      </c>
      <c r="BB653" s="6">
        <f t="shared" si="212"/>
        <v>0</v>
      </c>
    </row>
    <row r="654" spans="21:54" x14ac:dyDescent="0.3">
      <c r="U654" s="5">
        <f t="shared" si="213"/>
        <v>0</v>
      </c>
      <c r="V654" s="3">
        <f>IF(テーブル501[[#This Row],[レート]]=0,0,$E$7)</f>
        <v>0</v>
      </c>
      <c r="W654" s="6">
        <f t="shared" si="206"/>
        <v>0</v>
      </c>
      <c r="X654" s="6">
        <f t="shared" si="207"/>
        <v>0</v>
      </c>
      <c r="Y654" s="81">
        <f>テーブル501[[#This Row],[レート]]*テーブル501[[#This Row],[取引単位]]</f>
        <v>0</v>
      </c>
      <c r="Z654" s="6">
        <f t="shared" si="208"/>
        <v>0</v>
      </c>
      <c r="AB654" s="5">
        <f t="shared" si="222"/>
        <v>0</v>
      </c>
      <c r="AC654" s="3">
        <f>IF(テーブル502[[#This Row],[レート]]=0,0,$F$7)</f>
        <v>0</v>
      </c>
      <c r="AD654" s="6">
        <f t="shared" si="214"/>
        <v>0</v>
      </c>
      <c r="AE654" s="6">
        <f t="shared" si="215"/>
        <v>0</v>
      </c>
      <c r="AF654" s="81">
        <f>テーブル502[[#This Row],[レート]]*テーブル502[[#This Row],[取引単位]]</f>
        <v>0</v>
      </c>
      <c r="AG654" s="6">
        <f t="shared" si="209"/>
        <v>0</v>
      </c>
      <c r="AI654" s="5">
        <f t="shared" si="223"/>
        <v>0</v>
      </c>
      <c r="AJ654" s="3">
        <f>IF(テーブル503[[#This Row],[レート]]=0,0,$G$7)</f>
        <v>0</v>
      </c>
      <c r="AK654" s="6">
        <f t="shared" si="216"/>
        <v>0</v>
      </c>
      <c r="AL654" s="6">
        <f t="shared" si="217"/>
        <v>0</v>
      </c>
      <c r="AM654" s="81">
        <f>テーブル503[[#This Row],[レート]]*テーブル503[[#This Row],[取引単位]]</f>
        <v>0</v>
      </c>
      <c r="AN654" s="6">
        <f t="shared" si="210"/>
        <v>0</v>
      </c>
      <c r="AP654" s="5">
        <f t="shared" si="224"/>
        <v>0</v>
      </c>
      <c r="AQ654" s="3">
        <f>IF(テーブル504[[#This Row],[レート]]=0,0,$H$7)</f>
        <v>0</v>
      </c>
      <c r="AR654" s="6">
        <f t="shared" si="218"/>
        <v>0</v>
      </c>
      <c r="AS654" s="6">
        <f t="shared" si="219"/>
        <v>0</v>
      </c>
      <c r="AT654" s="81">
        <f>テーブル504[[#This Row],[レート]]*テーブル504[[#This Row],[取引単位]]</f>
        <v>0</v>
      </c>
      <c r="AU654" s="6">
        <f t="shared" si="211"/>
        <v>0</v>
      </c>
      <c r="AW654" s="5">
        <f t="shared" si="225"/>
        <v>0</v>
      </c>
      <c r="AX654" s="3">
        <f>IF(テーブル505[[#This Row],[レート]]=0,0,$I$7)</f>
        <v>0</v>
      </c>
      <c r="AY654" s="6">
        <f t="shared" si="220"/>
        <v>0</v>
      </c>
      <c r="AZ654" s="6">
        <f t="shared" si="221"/>
        <v>0</v>
      </c>
      <c r="BA654" s="81">
        <f>テーブル505[[#This Row],[レート]]*テーブル505[[#This Row],[取引単位]]</f>
        <v>0</v>
      </c>
      <c r="BB654" s="6">
        <f t="shared" si="212"/>
        <v>0</v>
      </c>
    </row>
    <row r="655" spans="21:54" x14ac:dyDescent="0.3">
      <c r="U655" s="5">
        <f t="shared" si="213"/>
        <v>0</v>
      </c>
      <c r="V655" s="3">
        <f>IF(テーブル501[[#This Row],[レート]]=0,0,$E$7)</f>
        <v>0</v>
      </c>
      <c r="W655" s="6">
        <f t="shared" si="206"/>
        <v>0</v>
      </c>
      <c r="X655" s="6">
        <f t="shared" si="207"/>
        <v>0</v>
      </c>
      <c r="Y655" s="81">
        <f>テーブル501[[#This Row],[レート]]*テーブル501[[#This Row],[取引単位]]</f>
        <v>0</v>
      </c>
      <c r="Z655" s="6">
        <f t="shared" si="208"/>
        <v>0</v>
      </c>
      <c r="AB655" s="5">
        <f t="shared" si="222"/>
        <v>0</v>
      </c>
      <c r="AC655" s="3">
        <f>IF(テーブル502[[#This Row],[レート]]=0,0,$F$7)</f>
        <v>0</v>
      </c>
      <c r="AD655" s="6">
        <f t="shared" si="214"/>
        <v>0</v>
      </c>
      <c r="AE655" s="6">
        <f t="shared" si="215"/>
        <v>0</v>
      </c>
      <c r="AF655" s="81">
        <f>テーブル502[[#This Row],[レート]]*テーブル502[[#This Row],[取引単位]]</f>
        <v>0</v>
      </c>
      <c r="AG655" s="6">
        <f t="shared" si="209"/>
        <v>0</v>
      </c>
      <c r="AI655" s="5">
        <f t="shared" si="223"/>
        <v>0</v>
      </c>
      <c r="AJ655" s="3">
        <f>IF(テーブル503[[#This Row],[レート]]=0,0,$G$7)</f>
        <v>0</v>
      </c>
      <c r="AK655" s="6">
        <f t="shared" si="216"/>
        <v>0</v>
      </c>
      <c r="AL655" s="6">
        <f t="shared" si="217"/>
        <v>0</v>
      </c>
      <c r="AM655" s="81">
        <f>テーブル503[[#This Row],[レート]]*テーブル503[[#This Row],[取引単位]]</f>
        <v>0</v>
      </c>
      <c r="AN655" s="6">
        <f t="shared" si="210"/>
        <v>0</v>
      </c>
      <c r="AP655" s="5">
        <f t="shared" si="224"/>
        <v>0</v>
      </c>
      <c r="AQ655" s="3">
        <f>IF(テーブル504[[#This Row],[レート]]=0,0,$H$7)</f>
        <v>0</v>
      </c>
      <c r="AR655" s="6">
        <f t="shared" si="218"/>
        <v>0</v>
      </c>
      <c r="AS655" s="6">
        <f t="shared" si="219"/>
        <v>0</v>
      </c>
      <c r="AT655" s="81">
        <f>テーブル504[[#This Row],[レート]]*テーブル504[[#This Row],[取引単位]]</f>
        <v>0</v>
      </c>
      <c r="AU655" s="6">
        <f t="shared" si="211"/>
        <v>0</v>
      </c>
      <c r="AW655" s="5">
        <f t="shared" si="225"/>
        <v>0</v>
      </c>
      <c r="AX655" s="3">
        <f>IF(テーブル505[[#This Row],[レート]]=0,0,$I$7)</f>
        <v>0</v>
      </c>
      <c r="AY655" s="6">
        <f t="shared" si="220"/>
        <v>0</v>
      </c>
      <c r="AZ655" s="6">
        <f t="shared" si="221"/>
        <v>0</v>
      </c>
      <c r="BA655" s="81">
        <f>テーブル505[[#This Row],[レート]]*テーブル505[[#This Row],[取引単位]]</f>
        <v>0</v>
      </c>
      <c r="BB655" s="6">
        <f t="shared" si="212"/>
        <v>0</v>
      </c>
    </row>
    <row r="656" spans="21:54" x14ac:dyDescent="0.3">
      <c r="U656" s="5">
        <f t="shared" si="213"/>
        <v>0</v>
      </c>
      <c r="V656" s="3">
        <f>IF(テーブル501[[#This Row],[レート]]=0,0,$E$7)</f>
        <v>0</v>
      </c>
      <c r="W656" s="6">
        <f t="shared" si="206"/>
        <v>0</v>
      </c>
      <c r="X656" s="6">
        <f t="shared" si="207"/>
        <v>0</v>
      </c>
      <c r="Y656" s="81">
        <f>テーブル501[[#This Row],[レート]]*テーブル501[[#This Row],[取引単位]]</f>
        <v>0</v>
      </c>
      <c r="Z656" s="6">
        <f t="shared" si="208"/>
        <v>0</v>
      </c>
      <c r="AB656" s="5">
        <f t="shared" si="222"/>
        <v>0</v>
      </c>
      <c r="AC656" s="3">
        <f>IF(テーブル502[[#This Row],[レート]]=0,0,$F$7)</f>
        <v>0</v>
      </c>
      <c r="AD656" s="6">
        <f t="shared" si="214"/>
        <v>0</v>
      </c>
      <c r="AE656" s="6">
        <f t="shared" si="215"/>
        <v>0</v>
      </c>
      <c r="AF656" s="81">
        <f>テーブル502[[#This Row],[レート]]*テーブル502[[#This Row],[取引単位]]</f>
        <v>0</v>
      </c>
      <c r="AG656" s="6">
        <f t="shared" si="209"/>
        <v>0</v>
      </c>
      <c r="AI656" s="5">
        <f t="shared" si="223"/>
        <v>0</v>
      </c>
      <c r="AJ656" s="3">
        <f>IF(テーブル503[[#This Row],[レート]]=0,0,$G$7)</f>
        <v>0</v>
      </c>
      <c r="AK656" s="6">
        <f t="shared" si="216"/>
        <v>0</v>
      </c>
      <c r="AL656" s="6">
        <f t="shared" si="217"/>
        <v>0</v>
      </c>
      <c r="AM656" s="81">
        <f>テーブル503[[#This Row],[レート]]*テーブル503[[#This Row],[取引単位]]</f>
        <v>0</v>
      </c>
      <c r="AN656" s="6">
        <f t="shared" si="210"/>
        <v>0</v>
      </c>
      <c r="AP656" s="5">
        <f t="shared" si="224"/>
        <v>0</v>
      </c>
      <c r="AQ656" s="3">
        <f>IF(テーブル504[[#This Row],[レート]]=0,0,$H$7)</f>
        <v>0</v>
      </c>
      <c r="AR656" s="6">
        <f t="shared" si="218"/>
        <v>0</v>
      </c>
      <c r="AS656" s="6">
        <f t="shared" si="219"/>
        <v>0</v>
      </c>
      <c r="AT656" s="81">
        <f>テーブル504[[#This Row],[レート]]*テーブル504[[#This Row],[取引単位]]</f>
        <v>0</v>
      </c>
      <c r="AU656" s="6">
        <f t="shared" si="211"/>
        <v>0</v>
      </c>
      <c r="AW656" s="5">
        <f t="shared" si="225"/>
        <v>0</v>
      </c>
      <c r="AX656" s="3">
        <f>IF(テーブル505[[#This Row],[レート]]=0,0,$I$7)</f>
        <v>0</v>
      </c>
      <c r="AY656" s="6">
        <f t="shared" si="220"/>
        <v>0</v>
      </c>
      <c r="AZ656" s="6">
        <f t="shared" si="221"/>
        <v>0</v>
      </c>
      <c r="BA656" s="81">
        <f>テーブル505[[#This Row],[レート]]*テーブル505[[#This Row],[取引単位]]</f>
        <v>0</v>
      </c>
      <c r="BB656" s="6">
        <f t="shared" si="212"/>
        <v>0</v>
      </c>
    </row>
    <row r="657" spans="21:54" x14ac:dyDescent="0.3">
      <c r="U657" s="5">
        <f t="shared" si="213"/>
        <v>0</v>
      </c>
      <c r="V657" s="3">
        <f>IF(テーブル501[[#This Row],[レート]]=0,0,$E$7)</f>
        <v>0</v>
      </c>
      <c r="W657" s="6">
        <f t="shared" si="206"/>
        <v>0</v>
      </c>
      <c r="X657" s="6">
        <f t="shared" si="207"/>
        <v>0</v>
      </c>
      <c r="Y657" s="81">
        <f>テーブル501[[#This Row],[レート]]*テーブル501[[#This Row],[取引単位]]</f>
        <v>0</v>
      </c>
      <c r="Z657" s="6">
        <f t="shared" si="208"/>
        <v>0</v>
      </c>
      <c r="AB657" s="5">
        <f t="shared" si="222"/>
        <v>0</v>
      </c>
      <c r="AC657" s="3">
        <f>IF(テーブル502[[#This Row],[レート]]=0,0,$F$7)</f>
        <v>0</v>
      </c>
      <c r="AD657" s="6">
        <f t="shared" si="214"/>
        <v>0</v>
      </c>
      <c r="AE657" s="6">
        <f t="shared" si="215"/>
        <v>0</v>
      </c>
      <c r="AF657" s="81">
        <f>テーブル502[[#This Row],[レート]]*テーブル502[[#This Row],[取引単位]]</f>
        <v>0</v>
      </c>
      <c r="AG657" s="6">
        <f t="shared" si="209"/>
        <v>0</v>
      </c>
      <c r="AI657" s="5">
        <f t="shared" si="223"/>
        <v>0</v>
      </c>
      <c r="AJ657" s="3">
        <f>IF(テーブル503[[#This Row],[レート]]=0,0,$G$7)</f>
        <v>0</v>
      </c>
      <c r="AK657" s="6">
        <f t="shared" si="216"/>
        <v>0</v>
      </c>
      <c r="AL657" s="6">
        <f t="shared" si="217"/>
        <v>0</v>
      </c>
      <c r="AM657" s="81">
        <f>テーブル503[[#This Row],[レート]]*テーブル503[[#This Row],[取引単位]]</f>
        <v>0</v>
      </c>
      <c r="AN657" s="6">
        <f t="shared" si="210"/>
        <v>0</v>
      </c>
      <c r="AP657" s="5">
        <f t="shared" si="224"/>
        <v>0</v>
      </c>
      <c r="AQ657" s="3">
        <f>IF(テーブル504[[#This Row],[レート]]=0,0,$H$7)</f>
        <v>0</v>
      </c>
      <c r="AR657" s="6">
        <f t="shared" si="218"/>
        <v>0</v>
      </c>
      <c r="AS657" s="6">
        <f t="shared" si="219"/>
        <v>0</v>
      </c>
      <c r="AT657" s="81">
        <f>テーブル504[[#This Row],[レート]]*テーブル504[[#This Row],[取引単位]]</f>
        <v>0</v>
      </c>
      <c r="AU657" s="6">
        <f t="shared" si="211"/>
        <v>0</v>
      </c>
      <c r="AW657" s="5">
        <f t="shared" si="225"/>
        <v>0</v>
      </c>
      <c r="AX657" s="3">
        <f>IF(テーブル505[[#This Row],[レート]]=0,0,$I$7)</f>
        <v>0</v>
      </c>
      <c r="AY657" s="6">
        <f t="shared" si="220"/>
        <v>0</v>
      </c>
      <c r="AZ657" s="6">
        <f t="shared" si="221"/>
        <v>0</v>
      </c>
      <c r="BA657" s="81">
        <f>テーブル505[[#This Row],[レート]]*テーブル505[[#This Row],[取引単位]]</f>
        <v>0</v>
      </c>
      <c r="BB657" s="6">
        <f t="shared" si="212"/>
        <v>0</v>
      </c>
    </row>
    <row r="658" spans="21:54" x14ac:dyDescent="0.3">
      <c r="U658" s="5">
        <f t="shared" si="213"/>
        <v>0</v>
      </c>
      <c r="V658" s="3">
        <f>IF(テーブル501[[#This Row],[レート]]=0,0,$E$7)</f>
        <v>0</v>
      </c>
      <c r="W658" s="6">
        <f t="shared" si="206"/>
        <v>0</v>
      </c>
      <c r="X658" s="6">
        <f t="shared" si="207"/>
        <v>0</v>
      </c>
      <c r="Y658" s="81">
        <f>テーブル501[[#This Row],[レート]]*テーブル501[[#This Row],[取引単位]]</f>
        <v>0</v>
      </c>
      <c r="Z658" s="6">
        <f t="shared" si="208"/>
        <v>0</v>
      </c>
      <c r="AB658" s="5">
        <f t="shared" si="222"/>
        <v>0</v>
      </c>
      <c r="AC658" s="3">
        <f>IF(テーブル502[[#This Row],[レート]]=0,0,$F$7)</f>
        <v>0</v>
      </c>
      <c r="AD658" s="6">
        <f t="shared" si="214"/>
        <v>0</v>
      </c>
      <c r="AE658" s="6">
        <f t="shared" si="215"/>
        <v>0</v>
      </c>
      <c r="AF658" s="81">
        <f>テーブル502[[#This Row],[レート]]*テーブル502[[#This Row],[取引単位]]</f>
        <v>0</v>
      </c>
      <c r="AG658" s="6">
        <f t="shared" si="209"/>
        <v>0</v>
      </c>
      <c r="AI658" s="5">
        <f t="shared" si="223"/>
        <v>0</v>
      </c>
      <c r="AJ658" s="3">
        <f>IF(テーブル503[[#This Row],[レート]]=0,0,$G$7)</f>
        <v>0</v>
      </c>
      <c r="AK658" s="6">
        <f t="shared" si="216"/>
        <v>0</v>
      </c>
      <c r="AL658" s="6">
        <f t="shared" si="217"/>
        <v>0</v>
      </c>
      <c r="AM658" s="81">
        <f>テーブル503[[#This Row],[レート]]*テーブル503[[#This Row],[取引単位]]</f>
        <v>0</v>
      </c>
      <c r="AN658" s="6">
        <f t="shared" si="210"/>
        <v>0</v>
      </c>
      <c r="AP658" s="5">
        <f t="shared" si="224"/>
        <v>0</v>
      </c>
      <c r="AQ658" s="3">
        <f>IF(テーブル504[[#This Row],[レート]]=0,0,$H$7)</f>
        <v>0</v>
      </c>
      <c r="AR658" s="6">
        <f t="shared" si="218"/>
        <v>0</v>
      </c>
      <c r="AS658" s="6">
        <f t="shared" si="219"/>
        <v>0</v>
      </c>
      <c r="AT658" s="81">
        <f>テーブル504[[#This Row],[レート]]*テーブル504[[#This Row],[取引単位]]</f>
        <v>0</v>
      </c>
      <c r="AU658" s="6">
        <f t="shared" si="211"/>
        <v>0</v>
      </c>
      <c r="AW658" s="5">
        <f t="shared" si="225"/>
        <v>0</v>
      </c>
      <c r="AX658" s="3">
        <f>IF(テーブル505[[#This Row],[レート]]=0,0,$I$7)</f>
        <v>0</v>
      </c>
      <c r="AY658" s="6">
        <f t="shared" si="220"/>
        <v>0</v>
      </c>
      <c r="AZ658" s="6">
        <f t="shared" si="221"/>
        <v>0</v>
      </c>
      <c r="BA658" s="81">
        <f>テーブル505[[#This Row],[レート]]*テーブル505[[#This Row],[取引単位]]</f>
        <v>0</v>
      </c>
      <c r="BB658" s="6">
        <f t="shared" si="212"/>
        <v>0</v>
      </c>
    </row>
    <row r="659" spans="21:54" x14ac:dyDescent="0.3">
      <c r="U659" s="5">
        <f t="shared" si="213"/>
        <v>0</v>
      </c>
      <c r="V659" s="3">
        <f>IF(テーブル501[[#This Row],[レート]]=0,0,$E$7)</f>
        <v>0</v>
      </c>
      <c r="W659" s="6">
        <f t="shared" si="206"/>
        <v>0</v>
      </c>
      <c r="X659" s="6">
        <f t="shared" si="207"/>
        <v>0</v>
      </c>
      <c r="Y659" s="81">
        <f>テーブル501[[#This Row],[レート]]*テーブル501[[#This Row],[取引単位]]</f>
        <v>0</v>
      </c>
      <c r="Z659" s="6">
        <f t="shared" si="208"/>
        <v>0</v>
      </c>
      <c r="AB659" s="5">
        <f t="shared" si="222"/>
        <v>0</v>
      </c>
      <c r="AC659" s="3">
        <f>IF(テーブル502[[#This Row],[レート]]=0,0,$F$7)</f>
        <v>0</v>
      </c>
      <c r="AD659" s="6">
        <f t="shared" si="214"/>
        <v>0</v>
      </c>
      <c r="AE659" s="6">
        <f t="shared" si="215"/>
        <v>0</v>
      </c>
      <c r="AF659" s="81">
        <f>テーブル502[[#This Row],[レート]]*テーブル502[[#This Row],[取引単位]]</f>
        <v>0</v>
      </c>
      <c r="AG659" s="6">
        <f t="shared" si="209"/>
        <v>0</v>
      </c>
      <c r="AI659" s="5">
        <f t="shared" si="223"/>
        <v>0</v>
      </c>
      <c r="AJ659" s="3">
        <f>IF(テーブル503[[#This Row],[レート]]=0,0,$G$7)</f>
        <v>0</v>
      </c>
      <c r="AK659" s="6">
        <f t="shared" si="216"/>
        <v>0</v>
      </c>
      <c r="AL659" s="6">
        <f t="shared" si="217"/>
        <v>0</v>
      </c>
      <c r="AM659" s="81">
        <f>テーブル503[[#This Row],[レート]]*テーブル503[[#This Row],[取引単位]]</f>
        <v>0</v>
      </c>
      <c r="AN659" s="6">
        <f t="shared" si="210"/>
        <v>0</v>
      </c>
      <c r="AP659" s="5">
        <f t="shared" si="224"/>
        <v>0</v>
      </c>
      <c r="AQ659" s="3">
        <f>IF(テーブル504[[#This Row],[レート]]=0,0,$H$7)</f>
        <v>0</v>
      </c>
      <c r="AR659" s="6">
        <f t="shared" si="218"/>
        <v>0</v>
      </c>
      <c r="AS659" s="6">
        <f t="shared" si="219"/>
        <v>0</v>
      </c>
      <c r="AT659" s="81">
        <f>テーブル504[[#This Row],[レート]]*テーブル504[[#This Row],[取引単位]]</f>
        <v>0</v>
      </c>
      <c r="AU659" s="6">
        <f t="shared" si="211"/>
        <v>0</v>
      </c>
      <c r="AW659" s="5">
        <f t="shared" si="225"/>
        <v>0</v>
      </c>
      <c r="AX659" s="3">
        <f>IF(テーブル505[[#This Row],[レート]]=0,0,$I$7)</f>
        <v>0</v>
      </c>
      <c r="AY659" s="6">
        <f t="shared" si="220"/>
        <v>0</v>
      </c>
      <c r="AZ659" s="6">
        <f t="shared" si="221"/>
        <v>0</v>
      </c>
      <c r="BA659" s="81">
        <f>テーブル505[[#This Row],[レート]]*テーブル505[[#This Row],[取引単位]]</f>
        <v>0</v>
      </c>
      <c r="BB659" s="6">
        <f t="shared" si="212"/>
        <v>0</v>
      </c>
    </row>
    <row r="660" spans="21:54" x14ac:dyDescent="0.3">
      <c r="U660" s="5">
        <f t="shared" si="213"/>
        <v>0</v>
      </c>
      <c r="V660" s="3">
        <f>IF(テーブル501[[#This Row],[レート]]=0,0,$E$7)</f>
        <v>0</v>
      </c>
      <c r="W660" s="6">
        <f t="shared" si="206"/>
        <v>0</v>
      </c>
      <c r="X660" s="6">
        <f t="shared" si="207"/>
        <v>0</v>
      </c>
      <c r="Y660" s="81">
        <f>テーブル501[[#This Row],[レート]]*テーブル501[[#This Row],[取引単位]]</f>
        <v>0</v>
      </c>
      <c r="Z660" s="6">
        <f t="shared" si="208"/>
        <v>0</v>
      </c>
      <c r="AB660" s="5">
        <f t="shared" si="222"/>
        <v>0</v>
      </c>
      <c r="AC660" s="3">
        <f>IF(テーブル502[[#This Row],[レート]]=0,0,$F$7)</f>
        <v>0</v>
      </c>
      <c r="AD660" s="6">
        <f t="shared" si="214"/>
        <v>0</v>
      </c>
      <c r="AE660" s="6">
        <f t="shared" si="215"/>
        <v>0</v>
      </c>
      <c r="AF660" s="81">
        <f>テーブル502[[#This Row],[レート]]*テーブル502[[#This Row],[取引単位]]</f>
        <v>0</v>
      </c>
      <c r="AG660" s="6">
        <f t="shared" si="209"/>
        <v>0</v>
      </c>
      <c r="AI660" s="5">
        <f t="shared" si="223"/>
        <v>0</v>
      </c>
      <c r="AJ660" s="3">
        <f>IF(テーブル503[[#This Row],[レート]]=0,0,$G$7)</f>
        <v>0</v>
      </c>
      <c r="AK660" s="6">
        <f t="shared" si="216"/>
        <v>0</v>
      </c>
      <c r="AL660" s="6">
        <f t="shared" si="217"/>
        <v>0</v>
      </c>
      <c r="AM660" s="81">
        <f>テーブル503[[#This Row],[レート]]*テーブル503[[#This Row],[取引単位]]</f>
        <v>0</v>
      </c>
      <c r="AN660" s="6">
        <f t="shared" si="210"/>
        <v>0</v>
      </c>
      <c r="AP660" s="5">
        <f t="shared" si="224"/>
        <v>0</v>
      </c>
      <c r="AQ660" s="3">
        <f>IF(テーブル504[[#This Row],[レート]]=0,0,$H$7)</f>
        <v>0</v>
      </c>
      <c r="AR660" s="6">
        <f t="shared" si="218"/>
        <v>0</v>
      </c>
      <c r="AS660" s="6">
        <f t="shared" si="219"/>
        <v>0</v>
      </c>
      <c r="AT660" s="81">
        <f>テーブル504[[#This Row],[レート]]*テーブル504[[#This Row],[取引単位]]</f>
        <v>0</v>
      </c>
      <c r="AU660" s="6">
        <f t="shared" si="211"/>
        <v>0</v>
      </c>
      <c r="AW660" s="5">
        <f t="shared" si="225"/>
        <v>0</v>
      </c>
      <c r="AX660" s="3">
        <f>IF(テーブル505[[#This Row],[レート]]=0,0,$I$7)</f>
        <v>0</v>
      </c>
      <c r="AY660" s="6">
        <f t="shared" si="220"/>
        <v>0</v>
      </c>
      <c r="AZ660" s="6">
        <f t="shared" si="221"/>
        <v>0</v>
      </c>
      <c r="BA660" s="81">
        <f>テーブル505[[#This Row],[レート]]*テーブル505[[#This Row],[取引単位]]</f>
        <v>0</v>
      </c>
      <c r="BB660" s="6">
        <f t="shared" si="212"/>
        <v>0</v>
      </c>
    </row>
    <row r="661" spans="21:54" x14ac:dyDescent="0.3">
      <c r="U661" s="5">
        <f t="shared" si="213"/>
        <v>0</v>
      </c>
      <c r="V661" s="3">
        <f>IF(テーブル501[[#This Row],[レート]]=0,0,$E$7)</f>
        <v>0</v>
      </c>
      <c r="W661" s="6">
        <f t="shared" si="206"/>
        <v>0</v>
      </c>
      <c r="X661" s="6">
        <f t="shared" si="207"/>
        <v>0</v>
      </c>
      <c r="Y661" s="81">
        <f>テーブル501[[#This Row],[レート]]*テーブル501[[#This Row],[取引単位]]</f>
        <v>0</v>
      </c>
      <c r="Z661" s="6">
        <f t="shared" si="208"/>
        <v>0</v>
      </c>
      <c r="AB661" s="5">
        <f t="shared" si="222"/>
        <v>0</v>
      </c>
      <c r="AC661" s="3">
        <f>IF(テーブル502[[#This Row],[レート]]=0,0,$F$7)</f>
        <v>0</v>
      </c>
      <c r="AD661" s="6">
        <f t="shared" si="214"/>
        <v>0</v>
      </c>
      <c r="AE661" s="6">
        <f t="shared" si="215"/>
        <v>0</v>
      </c>
      <c r="AF661" s="81">
        <f>テーブル502[[#This Row],[レート]]*テーブル502[[#This Row],[取引単位]]</f>
        <v>0</v>
      </c>
      <c r="AG661" s="6">
        <f t="shared" si="209"/>
        <v>0</v>
      </c>
      <c r="AI661" s="5">
        <f t="shared" si="223"/>
        <v>0</v>
      </c>
      <c r="AJ661" s="3">
        <f>IF(テーブル503[[#This Row],[レート]]=0,0,$G$7)</f>
        <v>0</v>
      </c>
      <c r="AK661" s="6">
        <f t="shared" si="216"/>
        <v>0</v>
      </c>
      <c r="AL661" s="6">
        <f t="shared" si="217"/>
        <v>0</v>
      </c>
      <c r="AM661" s="81">
        <f>テーブル503[[#This Row],[レート]]*テーブル503[[#This Row],[取引単位]]</f>
        <v>0</v>
      </c>
      <c r="AN661" s="6">
        <f t="shared" si="210"/>
        <v>0</v>
      </c>
      <c r="AP661" s="5">
        <f t="shared" si="224"/>
        <v>0</v>
      </c>
      <c r="AQ661" s="3">
        <f>IF(テーブル504[[#This Row],[レート]]=0,0,$H$7)</f>
        <v>0</v>
      </c>
      <c r="AR661" s="6">
        <f t="shared" si="218"/>
        <v>0</v>
      </c>
      <c r="AS661" s="6">
        <f t="shared" si="219"/>
        <v>0</v>
      </c>
      <c r="AT661" s="81">
        <f>テーブル504[[#This Row],[レート]]*テーブル504[[#This Row],[取引単位]]</f>
        <v>0</v>
      </c>
      <c r="AU661" s="6">
        <f t="shared" si="211"/>
        <v>0</v>
      </c>
      <c r="AW661" s="5">
        <f t="shared" si="225"/>
        <v>0</v>
      </c>
      <c r="AX661" s="3">
        <f>IF(テーブル505[[#This Row],[レート]]=0,0,$I$7)</f>
        <v>0</v>
      </c>
      <c r="AY661" s="6">
        <f t="shared" si="220"/>
        <v>0</v>
      </c>
      <c r="AZ661" s="6">
        <f t="shared" si="221"/>
        <v>0</v>
      </c>
      <c r="BA661" s="81">
        <f>テーブル505[[#This Row],[レート]]*テーブル505[[#This Row],[取引単位]]</f>
        <v>0</v>
      </c>
      <c r="BB661" s="6">
        <f t="shared" si="212"/>
        <v>0</v>
      </c>
    </row>
    <row r="662" spans="21:54" x14ac:dyDescent="0.3">
      <c r="U662" s="5">
        <f t="shared" si="213"/>
        <v>0</v>
      </c>
      <c r="V662" s="3">
        <f>IF(テーブル501[[#This Row],[レート]]=0,0,$E$7)</f>
        <v>0</v>
      </c>
      <c r="W662" s="6">
        <f t="shared" si="206"/>
        <v>0</v>
      </c>
      <c r="X662" s="6">
        <f t="shared" si="207"/>
        <v>0</v>
      </c>
      <c r="Y662" s="81">
        <f>テーブル501[[#This Row],[レート]]*テーブル501[[#This Row],[取引単位]]</f>
        <v>0</v>
      </c>
      <c r="Z662" s="6">
        <f t="shared" si="208"/>
        <v>0</v>
      </c>
      <c r="AB662" s="5">
        <f t="shared" si="222"/>
        <v>0</v>
      </c>
      <c r="AC662" s="3">
        <f>IF(テーブル502[[#This Row],[レート]]=0,0,$F$7)</f>
        <v>0</v>
      </c>
      <c r="AD662" s="6">
        <f t="shared" si="214"/>
        <v>0</v>
      </c>
      <c r="AE662" s="6">
        <f t="shared" si="215"/>
        <v>0</v>
      </c>
      <c r="AF662" s="81">
        <f>テーブル502[[#This Row],[レート]]*テーブル502[[#This Row],[取引単位]]</f>
        <v>0</v>
      </c>
      <c r="AG662" s="6">
        <f t="shared" si="209"/>
        <v>0</v>
      </c>
      <c r="AI662" s="5">
        <f t="shared" si="223"/>
        <v>0</v>
      </c>
      <c r="AJ662" s="3">
        <f>IF(テーブル503[[#This Row],[レート]]=0,0,$G$7)</f>
        <v>0</v>
      </c>
      <c r="AK662" s="6">
        <f t="shared" si="216"/>
        <v>0</v>
      </c>
      <c r="AL662" s="6">
        <f t="shared" si="217"/>
        <v>0</v>
      </c>
      <c r="AM662" s="81">
        <f>テーブル503[[#This Row],[レート]]*テーブル503[[#This Row],[取引単位]]</f>
        <v>0</v>
      </c>
      <c r="AN662" s="6">
        <f t="shared" si="210"/>
        <v>0</v>
      </c>
      <c r="AP662" s="5">
        <f t="shared" si="224"/>
        <v>0</v>
      </c>
      <c r="AQ662" s="3">
        <f>IF(テーブル504[[#This Row],[レート]]=0,0,$H$7)</f>
        <v>0</v>
      </c>
      <c r="AR662" s="6">
        <f t="shared" si="218"/>
        <v>0</v>
      </c>
      <c r="AS662" s="6">
        <f t="shared" si="219"/>
        <v>0</v>
      </c>
      <c r="AT662" s="81">
        <f>テーブル504[[#This Row],[レート]]*テーブル504[[#This Row],[取引単位]]</f>
        <v>0</v>
      </c>
      <c r="AU662" s="6">
        <f t="shared" si="211"/>
        <v>0</v>
      </c>
      <c r="AW662" s="5">
        <f t="shared" si="225"/>
        <v>0</v>
      </c>
      <c r="AX662" s="3">
        <f>IF(テーブル505[[#This Row],[レート]]=0,0,$I$7)</f>
        <v>0</v>
      </c>
      <c r="AY662" s="6">
        <f t="shared" si="220"/>
        <v>0</v>
      </c>
      <c r="AZ662" s="6">
        <f t="shared" si="221"/>
        <v>0</v>
      </c>
      <c r="BA662" s="81">
        <f>テーブル505[[#This Row],[レート]]*テーブル505[[#This Row],[取引単位]]</f>
        <v>0</v>
      </c>
      <c r="BB662" s="6">
        <f t="shared" si="212"/>
        <v>0</v>
      </c>
    </row>
    <row r="663" spans="21:54" x14ac:dyDescent="0.3">
      <c r="U663" s="5">
        <f t="shared" si="213"/>
        <v>0</v>
      </c>
      <c r="V663" s="3">
        <f>IF(テーブル501[[#This Row],[レート]]=0,0,$E$7)</f>
        <v>0</v>
      </c>
      <c r="W663" s="6">
        <f t="shared" si="206"/>
        <v>0</v>
      </c>
      <c r="X663" s="6">
        <f t="shared" si="207"/>
        <v>0</v>
      </c>
      <c r="Y663" s="81">
        <f>テーブル501[[#This Row],[レート]]*テーブル501[[#This Row],[取引単位]]</f>
        <v>0</v>
      </c>
      <c r="Z663" s="6">
        <f t="shared" si="208"/>
        <v>0</v>
      </c>
      <c r="AB663" s="5">
        <f t="shared" si="222"/>
        <v>0</v>
      </c>
      <c r="AC663" s="3">
        <f>IF(テーブル502[[#This Row],[レート]]=0,0,$F$7)</f>
        <v>0</v>
      </c>
      <c r="AD663" s="6">
        <f t="shared" si="214"/>
        <v>0</v>
      </c>
      <c r="AE663" s="6">
        <f t="shared" si="215"/>
        <v>0</v>
      </c>
      <c r="AF663" s="81">
        <f>テーブル502[[#This Row],[レート]]*テーブル502[[#This Row],[取引単位]]</f>
        <v>0</v>
      </c>
      <c r="AG663" s="6">
        <f t="shared" si="209"/>
        <v>0</v>
      </c>
      <c r="AI663" s="5">
        <f t="shared" si="223"/>
        <v>0</v>
      </c>
      <c r="AJ663" s="3">
        <f>IF(テーブル503[[#This Row],[レート]]=0,0,$G$7)</f>
        <v>0</v>
      </c>
      <c r="AK663" s="6">
        <f t="shared" si="216"/>
        <v>0</v>
      </c>
      <c r="AL663" s="6">
        <f t="shared" si="217"/>
        <v>0</v>
      </c>
      <c r="AM663" s="81">
        <f>テーブル503[[#This Row],[レート]]*テーブル503[[#This Row],[取引単位]]</f>
        <v>0</v>
      </c>
      <c r="AN663" s="6">
        <f t="shared" si="210"/>
        <v>0</v>
      </c>
      <c r="AP663" s="5">
        <f t="shared" si="224"/>
        <v>0</v>
      </c>
      <c r="AQ663" s="3">
        <f>IF(テーブル504[[#This Row],[レート]]=0,0,$H$7)</f>
        <v>0</v>
      </c>
      <c r="AR663" s="6">
        <f t="shared" si="218"/>
        <v>0</v>
      </c>
      <c r="AS663" s="6">
        <f t="shared" si="219"/>
        <v>0</v>
      </c>
      <c r="AT663" s="81">
        <f>テーブル504[[#This Row],[レート]]*テーブル504[[#This Row],[取引単位]]</f>
        <v>0</v>
      </c>
      <c r="AU663" s="6">
        <f t="shared" si="211"/>
        <v>0</v>
      </c>
      <c r="AW663" s="5">
        <f t="shared" si="225"/>
        <v>0</v>
      </c>
      <c r="AX663" s="3">
        <f>IF(テーブル505[[#This Row],[レート]]=0,0,$I$7)</f>
        <v>0</v>
      </c>
      <c r="AY663" s="6">
        <f t="shared" si="220"/>
        <v>0</v>
      </c>
      <c r="AZ663" s="6">
        <f t="shared" si="221"/>
        <v>0</v>
      </c>
      <c r="BA663" s="81">
        <f>テーブル505[[#This Row],[レート]]*テーブル505[[#This Row],[取引単位]]</f>
        <v>0</v>
      </c>
      <c r="BB663" s="6">
        <f t="shared" si="212"/>
        <v>0</v>
      </c>
    </row>
    <row r="664" spans="21:54" x14ac:dyDescent="0.3">
      <c r="U664" s="5">
        <f t="shared" si="213"/>
        <v>0</v>
      </c>
      <c r="V664" s="3">
        <f>IF(テーブル501[[#This Row],[レート]]=0,0,$E$7)</f>
        <v>0</v>
      </c>
      <c r="W664" s="6">
        <f t="shared" si="206"/>
        <v>0</v>
      </c>
      <c r="X664" s="6">
        <f t="shared" si="207"/>
        <v>0</v>
      </c>
      <c r="Y664" s="81">
        <f>テーブル501[[#This Row],[レート]]*テーブル501[[#This Row],[取引単位]]</f>
        <v>0</v>
      </c>
      <c r="Z664" s="6">
        <f t="shared" si="208"/>
        <v>0</v>
      </c>
      <c r="AB664" s="5">
        <f t="shared" si="222"/>
        <v>0</v>
      </c>
      <c r="AC664" s="3">
        <f>IF(テーブル502[[#This Row],[レート]]=0,0,$F$7)</f>
        <v>0</v>
      </c>
      <c r="AD664" s="6">
        <f t="shared" si="214"/>
        <v>0</v>
      </c>
      <c r="AE664" s="6">
        <f t="shared" si="215"/>
        <v>0</v>
      </c>
      <c r="AF664" s="81">
        <f>テーブル502[[#This Row],[レート]]*テーブル502[[#This Row],[取引単位]]</f>
        <v>0</v>
      </c>
      <c r="AG664" s="6">
        <f t="shared" si="209"/>
        <v>0</v>
      </c>
      <c r="AI664" s="5">
        <f t="shared" si="223"/>
        <v>0</v>
      </c>
      <c r="AJ664" s="3">
        <f>IF(テーブル503[[#This Row],[レート]]=0,0,$G$7)</f>
        <v>0</v>
      </c>
      <c r="AK664" s="6">
        <f t="shared" si="216"/>
        <v>0</v>
      </c>
      <c r="AL664" s="6">
        <f t="shared" si="217"/>
        <v>0</v>
      </c>
      <c r="AM664" s="81">
        <f>テーブル503[[#This Row],[レート]]*テーブル503[[#This Row],[取引単位]]</f>
        <v>0</v>
      </c>
      <c r="AN664" s="6">
        <f t="shared" si="210"/>
        <v>0</v>
      </c>
      <c r="AP664" s="5">
        <f t="shared" si="224"/>
        <v>0</v>
      </c>
      <c r="AQ664" s="3">
        <f>IF(テーブル504[[#This Row],[レート]]=0,0,$H$7)</f>
        <v>0</v>
      </c>
      <c r="AR664" s="6">
        <f t="shared" si="218"/>
        <v>0</v>
      </c>
      <c r="AS664" s="6">
        <f t="shared" si="219"/>
        <v>0</v>
      </c>
      <c r="AT664" s="81">
        <f>テーブル504[[#This Row],[レート]]*テーブル504[[#This Row],[取引単位]]</f>
        <v>0</v>
      </c>
      <c r="AU664" s="6">
        <f t="shared" si="211"/>
        <v>0</v>
      </c>
      <c r="AW664" s="5">
        <f t="shared" si="225"/>
        <v>0</v>
      </c>
      <c r="AX664" s="3">
        <f>IF(テーブル505[[#This Row],[レート]]=0,0,$I$7)</f>
        <v>0</v>
      </c>
      <c r="AY664" s="6">
        <f t="shared" si="220"/>
        <v>0</v>
      </c>
      <c r="AZ664" s="6">
        <f t="shared" si="221"/>
        <v>0</v>
      </c>
      <c r="BA664" s="81">
        <f>テーブル505[[#This Row],[レート]]*テーブル505[[#This Row],[取引単位]]</f>
        <v>0</v>
      </c>
      <c r="BB664" s="6">
        <f t="shared" si="212"/>
        <v>0</v>
      </c>
    </row>
    <row r="665" spans="21:54" x14ac:dyDescent="0.3">
      <c r="U665" s="5">
        <f t="shared" si="213"/>
        <v>0</v>
      </c>
      <c r="V665" s="3">
        <f>IF(テーブル501[[#This Row],[レート]]=0,0,$E$7)</f>
        <v>0</v>
      </c>
      <c r="W665" s="6">
        <f t="shared" si="206"/>
        <v>0</v>
      </c>
      <c r="X665" s="6">
        <f t="shared" si="207"/>
        <v>0</v>
      </c>
      <c r="Y665" s="81">
        <f>テーブル501[[#This Row],[レート]]*テーブル501[[#This Row],[取引単位]]</f>
        <v>0</v>
      </c>
      <c r="Z665" s="6">
        <f t="shared" si="208"/>
        <v>0</v>
      </c>
      <c r="AB665" s="5">
        <f t="shared" si="222"/>
        <v>0</v>
      </c>
      <c r="AC665" s="3">
        <f>IF(テーブル502[[#This Row],[レート]]=0,0,$F$7)</f>
        <v>0</v>
      </c>
      <c r="AD665" s="6">
        <f t="shared" si="214"/>
        <v>0</v>
      </c>
      <c r="AE665" s="6">
        <f t="shared" si="215"/>
        <v>0</v>
      </c>
      <c r="AF665" s="81">
        <f>テーブル502[[#This Row],[レート]]*テーブル502[[#This Row],[取引単位]]</f>
        <v>0</v>
      </c>
      <c r="AG665" s="6">
        <f t="shared" si="209"/>
        <v>0</v>
      </c>
      <c r="AI665" s="5">
        <f t="shared" si="223"/>
        <v>0</v>
      </c>
      <c r="AJ665" s="3">
        <f>IF(テーブル503[[#This Row],[レート]]=0,0,$G$7)</f>
        <v>0</v>
      </c>
      <c r="AK665" s="6">
        <f t="shared" si="216"/>
        <v>0</v>
      </c>
      <c r="AL665" s="6">
        <f t="shared" si="217"/>
        <v>0</v>
      </c>
      <c r="AM665" s="81">
        <f>テーブル503[[#This Row],[レート]]*テーブル503[[#This Row],[取引単位]]</f>
        <v>0</v>
      </c>
      <c r="AN665" s="6">
        <f t="shared" si="210"/>
        <v>0</v>
      </c>
      <c r="AP665" s="5">
        <f t="shared" si="224"/>
        <v>0</v>
      </c>
      <c r="AQ665" s="3">
        <f>IF(テーブル504[[#This Row],[レート]]=0,0,$H$7)</f>
        <v>0</v>
      </c>
      <c r="AR665" s="6">
        <f t="shared" si="218"/>
        <v>0</v>
      </c>
      <c r="AS665" s="6">
        <f t="shared" si="219"/>
        <v>0</v>
      </c>
      <c r="AT665" s="81">
        <f>テーブル504[[#This Row],[レート]]*テーブル504[[#This Row],[取引単位]]</f>
        <v>0</v>
      </c>
      <c r="AU665" s="6">
        <f t="shared" si="211"/>
        <v>0</v>
      </c>
      <c r="AW665" s="5">
        <f t="shared" si="225"/>
        <v>0</v>
      </c>
      <c r="AX665" s="3">
        <f>IF(テーブル505[[#This Row],[レート]]=0,0,$I$7)</f>
        <v>0</v>
      </c>
      <c r="AY665" s="6">
        <f t="shared" si="220"/>
        <v>0</v>
      </c>
      <c r="AZ665" s="6">
        <f t="shared" si="221"/>
        <v>0</v>
      </c>
      <c r="BA665" s="81">
        <f>テーブル505[[#This Row],[レート]]*テーブル505[[#This Row],[取引単位]]</f>
        <v>0</v>
      </c>
      <c r="BB665" s="6">
        <f t="shared" si="212"/>
        <v>0</v>
      </c>
    </row>
    <row r="666" spans="21:54" x14ac:dyDescent="0.3">
      <c r="U666" s="5">
        <f t="shared" si="213"/>
        <v>0</v>
      </c>
      <c r="V666" s="3">
        <f>IF(テーブル501[[#This Row],[レート]]=0,0,$E$7)</f>
        <v>0</v>
      </c>
      <c r="W666" s="6">
        <f t="shared" si="206"/>
        <v>0</v>
      </c>
      <c r="X666" s="6">
        <f t="shared" si="207"/>
        <v>0</v>
      </c>
      <c r="Y666" s="81">
        <f>テーブル501[[#This Row],[レート]]*テーブル501[[#This Row],[取引単位]]</f>
        <v>0</v>
      </c>
      <c r="Z666" s="6">
        <f t="shared" si="208"/>
        <v>0</v>
      </c>
      <c r="AB666" s="5">
        <f t="shared" si="222"/>
        <v>0</v>
      </c>
      <c r="AC666" s="3">
        <f>IF(テーブル502[[#This Row],[レート]]=0,0,$F$7)</f>
        <v>0</v>
      </c>
      <c r="AD666" s="6">
        <f t="shared" si="214"/>
        <v>0</v>
      </c>
      <c r="AE666" s="6">
        <f t="shared" si="215"/>
        <v>0</v>
      </c>
      <c r="AF666" s="81">
        <f>テーブル502[[#This Row],[レート]]*テーブル502[[#This Row],[取引単位]]</f>
        <v>0</v>
      </c>
      <c r="AG666" s="6">
        <f t="shared" si="209"/>
        <v>0</v>
      </c>
      <c r="AI666" s="5">
        <f t="shared" si="223"/>
        <v>0</v>
      </c>
      <c r="AJ666" s="3">
        <f>IF(テーブル503[[#This Row],[レート]]=0,0,$G$7)</f>
        <v>0</v>
      </c>
      <c r="AK666" s="6">
        <f t="shared" si="216"/>
        <v>0</v>
      </c>
      <c r="AL666" s="6">
        <f t="shared" si="217"/>
        <v>0</v>
      </c>
      <c r="AM666" s="81">
        <f>テーブル503[[#This Row],[レート]]*テーブル503[[#This Row],[取引単位]]</f>
        <v>0</v>
      </c>
      <c r="AN666" s="6">
        <f t="shared" si="210"/>
        <v>0</v>
      </c>
      <c r="AP666" s="5">
        <f t="shared" si="224"/>
        <v>0</v>
      </c>
      <c r="AQ666" s="3">
        <f>IF(テーブル504[[#This Row],[レート]]=0,0,$H$7)</f>
        <v>0</v>
      </c>
      <c r="AR666" s="6">
        <f t="shared" si="218"/>
        <v>0</v>
      </c>
      <c r="AS666" s="6">
        <f t="shared" si="219"/>
        <v>0</v>
      </c>
      <c r="AT666" s="81">
        <f>テーブル504[[#This Row],[レート]]*テーブル504[[#This Row],[取引単位]]</f>
        <v>0</v>
      </c>
      <c r="AU666" s="6">
        <f t="shared" si="211"/>
        <v>0</v>
      </c>
      <c r="AW666" s="5">
        <f t="shared" si="225"/>
        <v>0</v>
      </c>
      <c r="AX666" s="3">
        <f>IF(テーブル505[[#This Row],[レート]]=0,0,$I$7)</f>
        <v>0</v>
      </c>
      <c r="AY666" s="6">
        <f t="shared" si="220"/>
        <v>0</v>
      </c>
      <c r="AZ666" s="6">
        <f t="shared" si="221"/>
        <v>0</v>
      </c>
      <c r="BA666" s="81">
        <f>テーブル505[[#This Row],[レート]]*テーブル505[[#This Row],[取引単位]]</f>
        <v>0</v>
      </c>
      <c r="BB666" s="6">
        <f t="shared" si="212"/>
        <v>0</v>
      </c>
    </row>
    <row r="667" spans="21:54" x14ac:dyDescent="0.3">
      <c r="U667" s="5">
        <f t="shared" si="213"/>
        <v>0</v>
      </c>
      <c r="V667" s="3">
        <f>IF(テーブル501[[#This Row],[レート]]=0,0,$E$7)</f>
        <v>0</v>
      </c>
      <c r="W667" s="6">
        <f t="shared" si="206"/>
        <v>0</v>
      </c>
      <c r="X667" s="6">
        <f t="shared" si="207"/>
        <v>0</v>
      </c>
      <c r="Y667" s="81">
        <f>テーブル501[[#This Row],[レート]]*テーブル501[[#This Row],[取引単位]]</f>
        <v>0</v>
      </c>
      <c r="Z667" s="6">
        <f t="shared" si="208"/>
        <v>0</v>
      </c>
      <c r="AB667" s="5">
        <f t="shared" si="222"/>
        <v>0</v>
      </c>
      <c r="AC667" s="3">
        <f>IF(テーブル502[[#This Row],[レート]]=0,0,$F$7)</f>
        <v>0</v>
      </c>
      <c r="AD667" s="6">
        <f t="shared" si="214"/>
        <v>0</v>
      </c>
      <c r="AE667" s="6">
        <f t="shared" si="215"/>
        <v>0</v>
      </c>
      <c r="AF667" s="81">
        <f>テーブル502[[#This Row],[レート]]*テーブル502[[#This Row],[取引単位]]</f>
        <v>0</v>
      </c>
      <c r="AG667" s="6">
        <f t="shared" si="209"/>
        <v>0</v>
      </c>
      <c r="AI667" s="5">
        <f t="shared" si="223"/>
        <v>0</v>
      </c>
      <c r="AJ667" s="3">
        <f>IF(テーブル503[[#This Row],[レート]]=0,0,$G$7)</f>
        <v>0</v>
      </c>
      <c r="AK667" s="6">
        <f t="shared" si="216"/>
        <v>0</v>
      </c>
      <c r="AL667" s="6">
        <f t="shared" si="217"/>
        <v>0</v>
      </c>
      <c r="AM667" s="81">
        <f>テーブル503[[#This Row],[レート]]*テーブル503[[#This Row],[取引単位]]</f>
        <v>0</v>
      </c>
      <c r="AN667" s="6">
        <f t="shared" si="210"/>
        <v>0</v>
      </c>
      <c r="AP667" s="5">
        <f t="shared" si="224"/>
        <v>0</v>
      </c>
      <c r="AQ667" s="3">
        <f>IF(テーブル504[[#This Row],[レート]]=0,0,$H$7)</f>
        <v>0</v>
      </c>
      <c r="AR667" s="6">
        <f t="shared" si="218"/>
        <v>0</v>
      </c>
      <c r="AS667" s="6">
        <f t="shared" si="219"/>
        <v>0</v>
      </c>
      <c r="AT667" s="81">
        <f>テーブル504[[#This Row],[レート]]*テーブル504[[#This Row],[取引単位]]</f>
        <v>0</v>
      </c>
      <c r="AU667" s="6">
        <f t="shared" si="211"/>
        <v>0</v>
      </c>
      <c r="AW667" s="5">
        <f t="shared" si="225"/>
        <v>0</v>
      </c>
      <c r="AX667" s="3">
        <f>IF(テーブル505[[#This Row],[レート]]=0,0,$I$7)</f>
        <v>0</v>
      </c>
      <c r="AY667" s="6">
        <f t="shared" si="220"/>
        <v>0</v>
      </c>
      <c r="AZ667" s="6">
        <f t="shared" si="221"/>
        <v>0</v>
      </c>
      <c r="BA667" s="81">
        <f>テーブル505[[#This Row],[レート]]*テーブル505[[#This Row],[取引単位]]</f>
        <v>0</v>
      </c>
      <c r="BB667" s="6">
        <f t="shared" si="212"/>
        <v>0</v>
      </c>
    </row>
    <row r="668" spans="21:54" x14ac:dyDescent="0.3">
      <c r="U668" s="5">
        <f t="shared" si="213"/>
        <v>0</v>
      </c>
      <c r="V668" s="3">
        <f>IF(テーブル501[[#This Row],[レート]]=0,0,$E$7)</f>
        <v>0</v>
      </c>
      <c r="W668" s="6">
        <f t="shared" si="206"/>
        <v>0</v>
      </c>
      <c r="X668" s="6">
        <f t="shared" si="207"/>
        <v>0</v>
      </c>
      <c r="Y668" s="81">
        <f>テーブル501[[#This Row],[レート]]*テーブル501[[#This Row],[取引単位]]</f>
        <v>0</v>
      </c>
      <c r="Z668" s="6">
        <f t="shared" si="208"/>
        <v>0</v>
      </c>
      <c r="AB668" s="5">
        <f t="shared" si="222"/>
        <v>0</v>
      </c>
      <c r="AC668" s="3">
        <f>IF(テーブル502[[#This Row],[レート]]=0,0,$F$7)</f>
        <v>0</v>
      </c>
      <c r="AD668" s="6">
        <f t="shared" si="214"/>
        <v>0</v>
      </c>
      <c r="AE668" s="6">
        <f t="shared" si="215"/>
        <v>0</v>
      </c>
      <c r="AF668" s="81">
        <f>テーブル502[[#This Row],[レート]]*テーブル502[[#This Row],[取引単位]]</f>
        <v>0</v>
      </c>
      <c r="AG668" s="6">
        <f t="shared" si="209"/>
        <v>0</v>
      </c>
      <c r="AI668" s="5">
        <f t="shared" si="223"/>
        <v>0</v>
      </c>
      <c r="AJ668" s="3">
        <f>IF(テーブル503[[#This Row],[レート]]=0,0,$G$7)</f>
        <v>0</v>
      </c>
      <c r="AK668" s="6">
        <f t="shared" si="216"/>
        <v>0</v>
      </c>
      <c r="AL668" s="6">
        <f t="shared" si="217"/>
        <v>0</v>
      </c>
      <c r="AM668" s="81">
        <f>テーブル503[[#This Row],[レート]]*テーブル503[[#This Row],[取引単位]]</f>
        <v>0</v>
      </c>
      <c r="AN668" s="6">
        <f t="shared" si="210"/>
        <v>0</v>
      </c>
      <c r="AP668" s="5">
        <f t="shared" si="224"/>
        <v>0</v>
      </c>
      <c r="AQ668" s="3">
        <f>IF(テーブル504[[#This Row],[レート]]=0,0,$H$7)</f>
        <v>0</v>
      </c>
      <c r="AR668" s="6">
        <f t="shared" si="218"/>
        <v>0</v>
      </c>
      <c r="AS668" s="6">
        <f t="shared" si="219"/>
        <v>0</v>
      </c>
      <c r="AT668" s="81">
        <f>テーブル504[[#This Row],[レート]]*テーブル504[[#This Row],[取引単位]]</f>
        <v>0</v>
      </c>
      <c r="AU668" s="6">
        <f t="shared" si="211"/>
        <v>0</v>
      </c>
      <c r="AW668" s="5">
        <f t="shared" si="225"/>
        <v>0</v>
      </c>
      <c r="AX668" s="3">
        <f>IF(テーブル505[[#This Row],[レート]]=0,0,$I$7)</f>
        <v>0</v>
      </c>
      <c r="AY668" s="6">
        <f t="shared" si="220"/>
        <v>0</v>
      </c>
      <c r="AZ668" s="6">
        <f t="shared" si="221"/>
        <v>0</v>
      </c>
      <c r="BA668" s="81">
        <f>テーブル505[[#This Row],[レート]]*テーブル505[[#This Row],[取引単位]]</f>
        <v>0</v>
      </c>
      <c r="BB668" s="6">
        <f t="shared" si="212"/>
        <v>0</v>
      </c>
    </row>
    <row r="669" spans="21:54" x14ac:dyDescent="0.3">
      <c r="U669" s="5">
        <f t="shared" si="213"/>
        <v>0</v>
      </c>
      <c r="V669" s="3">
        <f>IF(テーブル501[[#This Row],[レート]]=0,0,$E$7)</f>
        <v>0</v>
      </c>
      <c r="W669" s="6">
        <f t="shared" si="206"/>
        <v>0</v>
      </c>
      <c r="X669" s="6">
        <f t="shared" si="207"/>
        <v>0</v>
      </c>
      <c r="Y669" s="81">
        <f>テーブル501[[#This Row],[レート]]*テーブル501[[#This Row],[取引単位]]</f>
        <v>0</v>
      </c>
      <c r="Z669" s="6">
        <f t="shared" si="208"/>
        <v>0</v>
      </c>
      <c r="AB669" s="5">
        <f t="shared" si="222"/>
        <v>0</v>
      </c>
      <c r="AC669" s="3">
        <f>IF(テーブル502[[#This Row],[レート]]=0,0,$F$7)</f>
        <v>0</v>
      </c>
      <c r="AD669" s="6">
        <f t="shared" si="214"/>
        <v>0</v>
      </c>
      <c r="AE669" s="6">
        <f t="shared" si="215"/>
        <v>0</v>
      </c>
      <c r="AF669" s="81">
        <f>テーブル502[[#This Row],[レート]]*テーブル502[[#This Row],[取引単位]]</f>
        <v>0</v>
      </c>
      <c r="AG669" s="6">
        <f t="shared" si="209"/>
        <v>0</v>
      </c>
      <c r="AI669" s="5">
        <f t="shared" si="223"/>
        <v>0</v>
      </c>
      <c r="AJ669" s="3">
        <f>IF(テーブル503[[#This Row],[レート]]=0,0,$G$7)</f>
        <v>0</v>
      </c>
      <c r="AK669" s="6">
        <f t="shared" si="216"/>
        <v>0</v>
      </c>
      <c r="AL669" s="6">
        <f t="shared" si="217"/>
        <v>0</v>
      </c>
      <c r="AM669" s="81">
        <f>テーブル503[[#This Row],[レート]]*テーブル503[[#This Row],[取引単位]]</f>
        <v>0</v>
      </c>
      <c r="AN669" s="6">
        <f t="shared" si="210"/>
        <v>0</v>
      </c>
      <c r="AP669" s="5">
        <f t="shared" si="224"/>
        <v>0</v>
      </c>
      <c r="AQ669" s="3">
        <f>IF(テーブル504[[#This Row],[レート]]=0,0,$H$7)</f>
        <v>0</v>
      </c>
      <c r="AR669" s="6">
        <f t="shared" si="218"/>
        <v>0</v>
      </c>
      <c r="AS669" s="6">
        <f t="shared" si="219"/>
        <v>0</v>
      </c>
      <c r="AT669" s="81">
        <f>テーブル504[[#This Row],[レート]]*テーブル504[[#This Row],[取引単位]]</f>
        <v>0</v>
      </c>
      <c r="AU669" s="6">
        <f t="shared" si="211"/>
        <v>0</v>
      </c>
      <c r="AW669" s="5">
        <f t="shared" si="225"/>
        <v>0</v>
      </c>
      <c r="AX669" s="3">
        <f>IF(テーブル505[[#This Row],[レート]]=0,0,$I$7)</f>
        <v>0</v>
      </c>
      <c r="AY669" s="6">
        <f t="shared" si="220"/>
        <v>0</v>
      </c>
      <c r="AZ669" s="6">
        <f t="shared" si="221"/>
        <v>0</v>
      </c>
      <c r="BA669" s="81">
        <f>テーブル505[[#This Row],[レート]]*テーブル505[[#This Row],[取引単位]]</f>
        <v>0</v>
      </c>
      <c r="BB669" s="6">
        <f t="shared" si="212"/>
        <v>0</v>
      </c>
    </row>
    <row r="670" spans="21:54" x14ac:dyDescent="0.3">
      <c r="U670" s="5">
        <f t="shared" si="213"/>
        <v>0</v>
      </c>
      <c r="V670" s="3">
        <f>IF(テーブル501[[#This Row],[レート]]=0,0,$E$7)</f>
        <v>0</v>
      </c>
      <c r="W670" s="6">
        <f t="shared" si="206"/>
        <v>0</v>
      </c>
      <c r="X670" s="6">
        <f t="shared" si="207"/>
        <v>0</v>
      </c>
      <c r="Y670" s="81">
        <f>テーブル501[[#This Row],[レート]]*テーブル501[[#This Row],[取引単位]]</f>
        <v>0</v>
      </c>
      <c r="Z670" s="6">
        <f t="shared" si="208"/>
        <v>0</v>
      </c>
      <c r="AB670" s="5">
        <f t="shared" si="222"/>
        <v>0</v>
      </c>
      <c r="AC670" s="3">
        <f>IF(テーブル502[[#This Row],[レート]]=0,0,$F$7)</f>
        <v>0</v>
      </c>
      <c r="AD670" s="6">
        <f t="shared" si="214"/>
        <v>0</v>
      </c>
      <c r="AE670" s="6">
        <f t="shared" si="215"/>
        <v>0</v>
      </c>
      <c r="AF670" s="81">
        <f>テーブル502[[#This Row],[レート]]*テーブル502[[#This Row],[取引単位]]</f>
        <v>0</v>
      </c>
      <c r="AG670" s="6">
        <f t="shared" si="209"/>
        <v>0</v>
      </c>
      <c r="AI670" s="5">
        <f t="shared" si="223"/>
        <v>0</v>
      </c>
      <c r="AJ670" s="3">
        <f>IF(テーブル503[[#This Row],[レート]]=0,0,$G$7)</f>
        <v>0</v>
      </c>
      <c r="AK670" s="6">
        <f t="shared" si="216"/>
        <v>0</v>
      </c>
      <c r="AL670" s="6">
        <f t="shared" si="217"/>
        <v>0</v>
      </c>
      <c r="AM670" s="81">
        <f>テーブル503[[#This Row],[レート]]*テーブル503[[#This Row],[取引単位]]</f>
        <v>0</v>
      </c>
      <c r="AN670" s="6">
        <f t="shared" si="210"/>
        <v>0</v>
      </c>
      <c r="AP670" s="5">
        <f t="shared" si="224"/>
        <v>0</v>
      </c>
      <c r="AQ670" s="3">
        <f>IF(テーブル504[[#This Row],[レート]]=0,0,$H$7)</f>
        <v>0</v>
      </c>
      <c r="AR670" s="6">
        <f t="shared" si="218"/>
        <v>0</v>
      </c>
      <c r="AS670" s="6">
        <f t="shared" si="219"/>
        <v>0</v>
      </c>
      <c r="AT670" s="81">
        <f>テーブル504[[#This Row],[レート]]*テーブル504[[#This Row],[取引単位]]</f>
        <v>0</v>
      </c>
      <c r="AU670" s="6">
        <f t="shared" si="211"/>
        <v>0</v>
      </c>
      <c r="AW670" s="5">
        <f t="shared" si="225"/>
        <v>0</v>
      </c>
      <c r="AX670" s="3">
        <f>IF(テーブル505[[#This Row],[レート]]=0,0,$I$7)</f>
        <v>0</v>
      </c>
      <c r="AY670" s="6">
        <f t="shared" si="220"/>
        <v>0</v>
      </c>
      <c r="AZ670" s="6">
        <f t="shared" si="221"/>
        <v>0</v>
      </c>
      <c r="BA670" s="81">
        <f>テーブル505[[#This Row],[レート]]*テーブル505[[#This Row],[取引単位]]</f>
        <v>0</v>
      </c>
      <c r="BB670" s="6">
        <f t="shared" si="212"/>
        <v>0</v>
      </c>
    </row>
    <row r="671" spans="21:54" x14ac:dyDescent="0.3">
      <c r="U671" s="5">
        <f t="shared" si="213"/>
        <v>0</v>
      </c>
      <c r="V671" s="3">
        <f>IF(テーブル501[[#This Row],[レート]]=0,0,$E$7)</f>
        <v>0</v>
      </c>
      <c r="W671" s="6">
        <f t="shared" si="206"/>
        <v>0</v>
      </c>
      <c r="X671" s="6">
        <f t="shared" si="207"/>
        <v>0</v>
      </c>
      <c r="Y671" s="81">
        <f>テーブル501[[#This Row],[レート]]*テーブル501[[#This Row],[取引単位]]</f>
        <v>0</v>
      </c>
      <c r="Z671" s="6">
        <f t="shared" si="208"/>
        <v>0</v>
      </c>
      <c r="AB671" s="5">
        <f t="shared" si="222"/>
        <v>0</v>
      </c>
      <c r="AC671" s="3">
        <f>IF(テーブル502[[#This Row],[レート]]=0,0,$F$7)</f>
        <v>0</v>
      </c>
      <c r="AD671" s="6">
        <f t="shared" si="214"/>
        <v>0</v>
      </c>
      <c r="AE671" s="6">
        <f t="shared" si="215"/>
        <v>0</v>
      </c>
      <c r="AF671" s="81">
        <f>テーブル502[[#This Row],[レート]]*テーブル502[[#This Row],[取引単位]]</f>
        <v>0</v>
      </c>
      <c r="AG671" s="6">
        <f t="shared" si="209"/>
        <v>0</v>
      </c>
      <c r="AI671" s="5">
        <f t="shared" si="223"/>
        <v>0</v>
      </c>
      <c r="AJ671" s="3">
        <f>IF(テーブル503[[#This Row],[レート]]=0,0,$G$7)</f>
        <v>0</v>
      </c>
      <c r="AK671" s="6">
        <f t="shared" si="216"/>
        <v>0</v>
      </c>
      <c r="AL671" s="6">
        <f t="shared" si="217"/>
        <v>0</v>
      </c>
      <c r="AM671" s="81">
        <f>テーブル503[[#This Row],[レート]]*テーブル503[[#This Row],[取引単位]]</f>
        <v>0</v>
      </c>
      <c r="AN671" s="6">
        <f t="shared" si="210"/>
        <v>0</v>
      </c>
      <c r="AP671" s="5">
        <f t="shared" si="224"/>
        <v>0</v>
      </c>
      <c r="AQ671" s="3">
        <f>IF(テーブル504[[#This Row],[レート]]=0,0,$H$7)</f>
        <v>0</v>
      </c>
      <c r="AR671" s="6">
        <f t="shared" si="218"/>
        <v>0</v>
      </c>
      <c r="AS671" s="6">
        <f t="shared" si="219"/>
        <v>0</v>
      </c>
      <c r="AT671" s="81">
        <f>テーブル504[[#This Row],[レート]]*テーブル504[[#This Row],[取引単位]]</f>
        <v>0</v>
      </c>
      <c r="AU671" s="6">
        <f t="shared" si="211"/>
        <v>0</v>
      </c>
      <c r="AW671" s="5">
        <f t="shared" si="225"/>
        <v>0</v>
      </c>
      <c r="AX671" s="3">
        <f>IF(テーブル505[[#This Row],[レート]]=0,0,$I$7)</f>
        <v>0</v>
      </c>
      <c r="AY671" s="6">
        <f t="shared" si="220"/>
        <v>0</v>
      </c>
      <c r="AZ671" s="6">
        <f t="shared" si="221"/>
        <v>0</v>
      </c>
      <c r="BA671" s="81">
        <f>テーブル505[[#This Row],[レート]]*テーブル505[[#This Row],[取引単位]]</f>
        <v>0</v>
      </c>
      <c r="BB671" s="6">
        <f t="shared" si="212"/>
        <v>0</v>
      </c>
    </row>
    <row r="672" spans="21:54" x14ac:dyDescent="0.3">
      <c r="U672" s="5">
        <f t="shared" si="213"/>
        <v>0</v>
      </c>
      <c r="V672" s="3">
        <f>IF(テーブル501[[#This Row],[レート]]=0,0,$E$7)</f>
        <v>0</v>
      </c>
      <c r="W672" s="6">
        <f t="shared" si="206"/>
        <v>0</v>
      </c>
      <c r="X672" s="6">
        <f t="shared" si="207"/>
        <v>0</v>
      </c>
      <c r="Y672" s="81">
        <f>テーブル501[[#This Row],[レート]]*テーブル501[[#This Row],[取引単位]]</f>
        <v>0</v>
      </c>
      <c r="Z672" s="6">
        <f t="shared" si="208"/>
        <v>0</v>
      </c>
      <c r="AB672" s="5">
        <f t="shared" si="222"/>
        <v>0</v>
      </c>
      <c r="AC672" s="3">
        <f>IF(テーブル502[[#This Row],[レート]]=0,0,$F$7)</f>
        <v>0</v>
      </c>
      <c r="AD672" s="6">
        <f t="shared" si="214"/>
        <v>0</v>
      </c>
      <c r="AE672" s="6">
        <f t="shared" si="215"/>
        <v>0</v>
      </c>
      <c r="AF672" s="81">
        <f>テーブル502[[#This Row],[レート]]*テーブル502[[#This Row],[取引単位]]</f>
        <v>0</v>
      </c>
      <c r="AG672" s="6">
        <f t="shared" si="209"/>
        <v>0</v>
      </c>
      <c r="AI672" s="5">
        <f t="shared" si="223"/>
        <v>0</v>
      </c>
      <c r="AJ672" s="3">
        <f>IF(テーブル503[[#This Row],[レート]]=0,0,$G$7)</f>
        <v>0</v>
      </c>
      <c r="AK672" s="6">
        <f t="shared" si="216"/>
        <v>0</v>
      </c>
      <c r="AL672" s="6">
        <f t="shared" si="217"/>
        <v>0</v>
      </c>
      <c r="AM672" s="81">
        <f>テーブル503[[#This Row],[レート]]*テーブル503[[#This Row],[取引単位]]</f>
        <v>0</v>
      </c>
      <c r="AN672" s="6">
        <f t="shared" si="210"/>
        <v>0</v>
      </c>
      <c r="AP672" s="5">
        <f t="shared" si="224"/>
        <v>0</v>
      </c>
      <c r="AQ672" s="3">
        <f>IF(テーブル504[[#This Row],[レート]]=0,0,$H$7)</f>
        <v>0</v>
      </c>
      <c r="AR672" s="6">
        <f t="shared" si="218"/>
        <v>0</v>
      </c>
      <c r="AS672" s="6">
        <f t="shared" si="219"/>
        <v>0</v>
      </c>
      <c r="AT672" s="81">
        <f>テーブル504[[#This Row],[レート]]*テーブル504[[#This Row],[取引単位]]</f>
        <v>0</v>
      </c>
      <c r="AU672" s="6">
        <f t="shared" si="211"/>
        <v>0</v>
      </c>
      <c r="AW672" s="5">
        <f t="shared" si="225"/>
        <v>0</v>
      </c>
      <c r="AX672" s="3">
        <f>IF(テーブル505[[#This Row],[レート]]=0,0,$I$7)</f>
        <v>0</v>
      </c>
      <c r="AY672" s="6">
        <f t="shared" si="220"/>
        <v>0</v>
      </c>
      <c r="AZ672" s="6">
        <f t="shared" si="221"/>
        <v>0</v>
      </c>
      <c r="BA672" s="81">
        <f>テーブル505[[#This Row],[レート]]*テーブル505[[#This Row],[取引単位]]</f>
        <v>0</v>
      </c>
      <c r="BB672" s="6">
        <f t="shared" si="212"/>
        <v>0</v>
      </c>
    </row>
    <row r="673" spans="21:54" x14ac:dyDescent="0.3">
      <c r="U673" s="5">
        <f t="shared" si="213"/>
        <v>0</v>
      </c>
      <c r="V673" s="3">
        <f>IF(テーブル501[[#This Row],[レート]]=0,0,$E$7)</f>
        <v>0</v>
      </c>
      <c r="W673" s="6">
        <f t="shared" si="206"/>
        <v>0</v>
      </c>
      <c r="X673" s="6">
        <f t="shared" si="207"/>
        <v>0</v>
      </c>
      <c r="Y673" s="81">
        <f>テーブル501[[#This Row],[レート]]*テーブル501[[#This Row],[取引単位]]</f>
        <v>0</v>
      </c>
      <c r="Z673" s="6">
        <f t="shared" si="208"/>
        <v>0</v>
      </c>
      <c r="AB673" s="5">
        <f t="shared" si="222"/>
        <v>0</v>
      </c>
      <c r="AC673" s="3">
        <f>IF(テーブル502[[#This Row],[レート]]=0,0,$F$7)</f>
        <v>0</v>
      </c>
      <c r="AD673" s="6">
        <f t="shared" si="214"/>
        <v>0</v>
      </c>
      <c r="AE673" s="6">
        <f t="shared" si="215"/>
        <v>0</v>
      </c>
      <c r="AF673" s="81">
        <f>テーブル502[[#This Row],[レート]]*テーブル502[[#This Row],[取引単位]]</f>
        <v>0</v>
      </c>
      <c r="AG673" s="6">
        <f t="shared" si="209"/>
        <v>0</v>
      </c>
      <c r="AI673" s="5">
        <f t="shared" si="223"/>
        <v>0</v>
      </c>
      <c r="AJ673" s="3">
        <f>IF(テーブル503[[#This Row],[レート]]=0,0,$G$7)</f>
        <v>0</v>
      </c>
      <c r="AK673" s="6">
        <f t="shared" si="216"/>
        <v>0</v>
      </c>
      <c r="AL673" s="6">
        <f t="shared" si="217"/>
        <v>0</v>
      </c>
      <c r="AM673" s="81">
        <f>テーブル503[[#This Row],[レート]]*テーブル503[[#This Row],[取引単位]]</f>
        <v>0</v>
      </c>
      <c r="AN673" s="6">
        <f t="shared" si="210"/>
        <v>0</v>
      </c>
      <c r="AP673" s="5">
        <f t="shared" si="224"/>
        <v>0</v>
      </c>
      <c r="AQ673" s="3">
        <f>IF(テーブル504[[#This Row],[レート]]=0,0,$H$7)</f>
        <v>0</v>
      </c>
      <c r="AR673" s="6">
        <f t="shared" si="218"/>
        <v>0</v>
      </c>
      <c r="AS673" s="6">
        <f t="shared" si="219"/>
        <v>0</v>
      </c>
      <c r="AT673" s="81">
        <f>テーブル504[[#This Row],[レート]]*テーブル504[[#This Row],[取引単位]]</f>
        <v>0</v>
      </c>
      <c r="AU673" s="6">
        <f t="shared" si="211"/>
        <v>0</v>
      </c>
      <c r="AW673" s="5">
        <f t="shared" si="225"/>
        <v>0</v>
      </c>
      <c r="AX673" s="3">
        <f>IF(テーブル505[[#This Row],[レート]]=0,0,$I$7)</f>
        <v>0</v>
      </c>
      <c r="AY673" s="6">
        <f t="shared" si="220"/>
        <v>0</v>
      </c>
      <c r="AZ673" s="6">
        <f t="shared" si="221"/>
        <v>0</v>
      </c>
      <c r="BA673" s="81">
        <f>テーブル505[[#This Row],[レート]]*テーブル505[[#This Row],[取引単位]]</f>
        <v>0</v>
      </c>
      <c r="BB673" s="6">
        <f t="shared" si="212"/>
        <v>0</v>
      </c>
    </row>
    <row r="674" spans="21:54" x14ac:dyDescent="0.3">
      <c r="U674" s="5">
        <f t="shared" si="213"/>
        <v>0</v>
      </c>
      <c r="V674" s="3">
        <f>IF(テーブル501[[#This Row],[レート]]=0,0,$E$7)</f>
        <v>0</v>
      </c>
      <c r="W674" s="6">
        <f t="shared" si="206"/>
        <v>0</v>
      </c>
      <c r="X674" s="6">
        <f t="shared" si="207"/>
        <v>0</v>
      </c>
      <c r="Y674" s="81">
        <f>テーブル501[[#This Row],[レート]]*テーブル501[[#This Row],[取引単位]]</f>
        <v>0</v>
      </c>
      <c r="Z674" s="6">
        <f t="shared" si="208"/>
        <v>0</v>
      </c>
      <c r="AB674" s="5">
        <f t="shared" si="222"/>
        <v>0</v>
      </c>
      <c r="AC674" s="3">
        <f>IF(テーブル502[[#This Row],[レート]]=0,0,$F$7)</f>
        <v>0</v>
      </c>
      <c r="AD674" s="6">
        <f t="shared" si="214"/>
        <v>0</v>
      </c>
      <c r="AE674" s="6">
        <f t="shared" si="215"/>
        <v>0</v>
      </c>
      <c r="AF674" s="81">
        <f>テーブル502[[#This Row],[レート]]*テーブル502[[#This Row],[取引単位]]</f>
        <v>0</v>
      </c>
      <c r="AG674" s="6">
        <f t="shared" si="209"/>
        <v>0</v>
      </c>
      <c r="AI674" s="5">
        <f t="shared" si="223"/>
        <v>0</v>
      </c>
      <c r="AJ674" s="3">
        <f>IF(テーブル503[[#This Row],[レート]]=0,0,$G$7)</f>
        <v>0</v>
      </c>
      <c r="AK674" s="6">
        <f t="shared" si="216"/>
        <v>0</v>
      </c>
      <c r="AL674" s="6">
        <f t="shared" si="217"/>
        <v>0</v>
      </c>
      <c r="AM674" s="81">
        <f>テーブル503[[#This Row],[レート]]*テーブル503[[#This Row],[取引単位]]</f>
        <v>0</v>
      </c>
      <c r="AN674" s="6">
        <f t="shared" si="210"/>
        <v>0</v>
      </c>
      <c r="AP674" s="5">
        <f t="shared" si="224"/>
        <v>0</v>
      </c>
      <c r="AQ674" s="3">
        <f>IF(テーブル504[[#This Row],[レート]]=0,0,$H$7)</f>
        <v>0</v>
      </c>
      <c r="AR674" s="6">
        <f t="shared" si="218"/>
        <v>0</v>
      </c>
      <c r="AS674" s="6">
        <f t="shared" si="219"/>
        <v>0</v>
      </c>
      <c r="AT674" s="81">
        <f>テーブル504[[#This Row],[レート]]*テーブル504[[#This Row],[取引単位]]</f>
        <v>0</v>
      </c>
      <c r="AU674" s="6">
        <f t="shared" si="211"/>
        <v>0</v>
      </c>
      <c r="AW674" s="5">
        <f t="shared" si="225"/>
        <v>0</v>
      </c>
      <c r="AX674" s="3">
        <f>IF(テーブル505[[#This Row],[レート]]=0,0,$I$7)</f>
        <v>0</v>
      </c>
      <c r="AY674" s="6">
        <f t="shared" si="220"/>
        <v>0</v>
      </c>
      <c r="AZ674" s="6">
        <f t="shared" si="221"/>
        <v>0</v>
      </c>
      <c r="BA674" s="81">
        <f>テーブル505[[#This Row],[レート]]*テーブル505[[#This Row],[取引単位]]</f>
        <v>0</v>
      </c>
      <c r="BB674" s="6">
        <f t="shared" si="212"/>
        <v>0</v>
      </c>
    </row>
    <row r="675" spans="21:54" x14ac:dyDescent="0.3">
      <c r="U675" s="5">
        <f t="shared" si="213"/>
        <v>0</v>
      </c>
      <c r="V675" s="3">
        <f>IF(テーブル501[[#This Row],[レート]]=0,0,$E$7)</f>
        <v>0</v>
      </c>
      <c r="W675" s="6">
        <f t="shared" si="206"/>
        <v>0</v>
      </c>
      <c r="X675" s="6">
        <f t="shared" si="207"/>
        <v>0</v>
      </c>
      <c r="Y675" s="81">
        <f>テーブル501[[#This Row],[レート]]*テーブル501[[#This Row],[取引単位]]</f>
        <v>0</v>
      </c>
      <c r="Z675" s="6">
        <f t="shared" si="208"/>
        <v>0</v>
      </c>
      <c r="AB675" s="5">
        <f t="shared" si="222"/>
        <v>0</v>
      </c>
      <c r="AC675" s="3">
        <f>IF(テーブル502[[#This Row],[レート]]=0,0,$F$7)</f>
        <v>0</v>
      </c>
      <c r="AD675" s="6">
        <f t="shared" si="214"/>
        <v>0</v>
      </c>
      <c r="AE675" s="6">
        <f t="shared" si="215"/>
        <v>0</v>
      </c>
      <c r="AF675" s="81">
        <f>テーブル502[[#This Row],[レート]]*テーブル502[[#This Row],[取引単位]]</f>
        <v>0</v>
      </c>
      <c r="AG675" s="6">
        <f t="shared" si="209"/>
        <v>0</v>
      </c>
      <c r="AI675" s="5">
        <f t="shared" si="223"/>
        <v>0</v>
      </c>
      <c r="AJ675" s="3">
        <f>IF(テーブル503[[#This Row],[レート]]=0,0,$G$7)</f>
        <v>0</v>
      </c>
      <c r="AK675" s="6">
        <f t="shared" si="216"/>
        <v>0</v>
      </c>
      <c r="AL675" s="6">
        <f t="shared" si="217"/>
        <v>0</v>
      </c>
      <c r="AM675" s="81">
        <f>テーブル503[[#This Row],[レート]]*テーブル503[[#This Row],[取引単位]]</f>
        <v>0</v>
      </c>
      <c r="AN675" s="6">
        <f t="shared" si="210"/>
        <v>0</v>
      </c>
      <c r="AP675" s="5">
        <f t="shared" si="224"/>
        <v>0</v>
      </c>
      <c r="AQ675" s="3">
        <f>IF(テーブル504[[#This Row],[レート]]=0,0,$H$7)</f>
        <v>0</v>
      </c>
      <c r="AR675" s="6">
        <f t="shared" si="218"/>
        <v>0</v>
      </c>
      <c r="AS675" s="6">
        <f t="shared" si="219"/>
        <v>0</v>
      </c>
      <c r="AT675" s="81">
        <f>テーブル504[[#This Row],[レート]]*テーブル504[[#This Row],[取引単位]]</f>
        <v>0</v>
      </c>
      <c r="AU675" s="6">
        <f t="shared" si="211"/>
        <v>0</v>
      </c>
      <c r="AW675" s="5">
        <f t="shared" si="225"/>
        <v>0</v>
      </c>
      <c r="AX675" s="3">
        <f>IF(テーブル505[[#This Row],[レート]]=0,0,$I$7)</f>
        <v>0</v>
      </c>
      <c r="AY675" s="6">
        <f t="shared" si="220"/>
        <v>0</v>
      </c>
      <c r="AZ675" s="6">
        <f t="shared" si="221"/>
        <v>0</v>
      </c>
      <c r="BA675" s="81">
        <f>テーブル505[[#This Row],[レート]]*テーブル505[[#This Row],[取引単位]]</f>
        <v>0</v>
      </c>
      <c r="BB675" s="6">
        <f t="shared" si="212"/>
        <v>0</v>
      </c>
    </row>
    <row r="676" spans="21:54" x14ac:dyDescent="0.3">
      <c r="U676" s="5">
        <f t="shared" si="213"/>
        <v>0</v>
      </c>
      <c r="V676" s="3">
        <f>IF(テーブル501[[#This Row],[レート]]=0,0,$E$7)</f>
        <v>0</v>
      </c>
      <c r="W676" s="6">
        <f t="shared" si="206"/>
        <v>0</v>
      </c>
      <c r="X676" s="6">
        <f t="shared" si="207"/>
        <v>0</v>
      </c>
      <c r="Y676" s="81">
        <f>テーブル501[[#This Row],[レート]]*テーブル501[[#This Row],[取引単位]]</f>
        <v>0</v>
      </c>
      <c r="Z676" s="6">
        <f t="shared" si="208"/>
        <v>0</v>
      </c>
      <c r="AB676" s="5">
        <f t="shared" si="222"/>
        <v>0</v>
      </c>
      <c r="AC676" s="3">
        <f>IF(テーブル502[[#This Row],[レート]]=0,0,$F$7)</f>
        <v>0</v>
      </c>
      <c r="AD676" s="6">
        <f t="shared" si="214"/>
        <v>0</v>
      </c>
      <c r="AE676" s="6">
        <f t="shared" si="215"/>
        <v>0</v>
      </c>
      <c r="AF676" s="81">
        <f>テーブル502[[#This Row],[レート]]*テーブル502[[#This Row],[取引単位]]</f>
        <v>0</v>
      </c>
      <c r="AG676" s="6">
        <f t="shared" si="209"/>
        <v>0</v>
      </c>
      <c r="AI676" s="5">
        <f t="shared" si="223"/>
        <v>0</v>
      </c>
      <c r="AJ676" s="3">
        <f>IF(テーブル503[[#This Row],[レート]]=0,0,$G$7)</f>
        <v>0</v>
      </c>
      <c r="AK676" s="6">
        <f t="shared" si="216"/>
        <v>0</v>
      </c>
      <c r="AL676" s="6">
        <f t="shared" si="217"/>
        <v>0</v>
      </c>
      <c r="AM676" s="81">
        <f>テーブル503[[#This Row],[レート]]*テーブル503[[#This Row],[取引単位]]</f>
        <v>0</v>
      </c>
      <c r="AN676" s="6">
        <f t="shared" si="210"/>
        <v>0</v>
      </c>
      <c r="AP676" s="5">
        <f t="shared" si="224"/>
        <v>0</v>
      </c>
      <c r="AQ676" s="3">
        <f>IF(テーブル504[[#This Row],[レート]]=0,0,$H$7)</f>
        <v>0</v>
      </c>
      <c r="AR676" s="6">
        <f t="shared" si="218"/>
        <v>0</v>
      </c>
      <c r="AS676" s="6">
        <f t="shared" si="219"/>
        <v>0</v>
      </c>
      <c r="AT676" s="81">
        <f>テーブル504[[#This Row],[レート]]*テーブル504[[#This Row],[取引単位]]</f>
        <v>0</v>
      </c>
      <c r="AU676" s="6">
        <f t="shared" si="211"/>
        <v>0</v>
      </c>
      <c r="AW676" s="5">
        <f t="shared" si="225"/>
        <v>0</v>
      </c>
      <c r="AX676" s="3">
        <f>IF(テーブル505[[#This Row],[レート]]=0,0,$I$7)</f>
        <v>0</v>
      </c>
      <c r="AY676" s="6">
        <f t="shared" si="220"/>
        <v>0</v>
      </c>
      <c r="AZ676" s="6">
        <f t="shared" si="221"/>
        <v>0</v>
      </c>
      <c r="BA676" s="81">
        <f>テーブル505[[#This Row],[レート]]*テーブル505[[#This Row],[取引単位]]</f>
        <v>0</v>
      </c>
      <c r="BB676" s="6">
        <f t="shared" si="212"/>
        <v>0</v>
      </c>
    </row>
    <row r="677" spans="21:54" x14ac:dyDescent="0.3">
      <c r="U677" s="5">
        <f t="shared" si="213"/>
        <v>0</v>
      </c>
      <c r="V677" s="3">
        <f>IF(テーブル501[[#This Row],[レート]]=0,0,$E$7)</f>
        <v>0</v>
      </c>
      <c r="W677" s="6">
        <f t="shared" si="206"/>
        <v>0</v>
      </c>
      <c r="X677" s="6">
        <f t="shared" si="207"/>
        <v>0</v>
      </c>
      <c r="Y677" s="81">
        <f>テーブル501[[#This Row],[レート]]*テーブル501[[#This Row],[取引単位]]</f>
        <v>0</v>
      </c>
      <c r="Z677" s="6">
        <f t="shared" si="208"/>
        <v>0</v>
      </c>
      <c r="AB677" s="5">
        <f t="shared" si="222"/>
        <v>0</v>
      </c>
      <c r="AC677" s="3">
        <f>IF(テーブル502[[#This Row],[レート]]=0,0,$F$7)</f>
        <v>0</v>
      </c>
      <c r="AD677" s="6">
        <f t="shared" si="214"/>
        <v>0</v>
      </c>
      <c r="AE677" s="6">
        <f t="shared" si="215"/>
        <v>0</v>
      </c>
      <c r="AF677" s="81">
        <f>テーブル502[[#This Row],[レート]]*テーブル502[[#This Row],[取引単位]]</f>
        <v>0</v>
      </c>
      <c r="AG677" s="6">
        <f t="shared" si="209"/>
        <v>0</v>
      </c>
      <c r="AI677" s="5">
        <f t="shared" si="223"/>
        <v>0</v>
      </c>
      <c r="AJ677" s="3">
        <f>IF(テーブル503[[#This Row],[レート]]=0,0,$G$7)</f>
        <v>0</v>
      </c>
      <c r="AK677" s="6">
        <f t="shared" si="216"/>
        <v>0</v>
      </c>
      <c r="AL677" s="6">
        <f t="shared" si="217"/>
        <v>0</v>
      </c>
      <c r="AM677" s="81">
        <f>テーブル503[[#This Row],[レート]]*テーブル503[[#This Row],[取引単位]]</f>
        <v>0</v>
      </c>
      <c r="AN677" s="6">
        <f t="shared" si="210"/>
        <v>0</v>
      </c>
      <c r="AP677" s="5">
        <f t="shared" si="224"/>
        <v>0</v>
      </c>
      <c r="AQ677" s="3">
        <f>IF(テーブル504[[#This Row],[レート]]=0,0,$H$7)</f>
        <v>0</v>
      </c>
      <c r="AR677" s="6">
        <f t="shared" si="218"/>
        <v>0</v>
      </c>
      <c r="AS677" s="6">
        <f t="shared" si="219"/>
        <v>0</v>
      </c>
      <c r="AT677" s="81">
        <f>テーブル504[[#This Row],[レート]]*テーブル504[[#This Row],[取引単位]]</f>
        <v>0</v>
      </c>
      <c r="AU677" s="6">
        <f t="shared" si="211"/>
        <v>0</v>
      </c>
      <c r="AW677" s="5">
        <f t="shared" si="225"/>
        <v>0</v>
      </c>
      <c r="AX677" s="3">
        <f>IF(テーブル505[[#This Row],[レート]]=0,0,$I$7)</f>
        <v>0</v>
      </c>
      <c r="AY677" s="6">
        <f t="shared" si="220"/>
        <v>0</v>
      </c>
      <c r="AZ677" s="6">
        <f t="shared" si="221"/>
        <v>0</v>
      </c>
      <c r="BA677" s="81">
        <f>テーブル505[[#This Row],[レート]]*テーブル505[[#This Row],[取引単位]]</f>
        <v>0</v>
      </c>
      <c r="BB677" s="6">
        <f t="shared" si="212"/>
        <v>0</v>
      </c>
    </row>
    <row r="678" spans="21:54" x14ac:dyDescent="0.3">
      <c r="U678" s="5">
        <f t="shared" si="213"/>
        <v>0</v>
      </c>
      <c r="V678" s="3">
        <f>IF(テーブル501[[#This Row],[レート]]=0,0,$E$7)</f>
        <v>0</v>
      </c>
      <c r="W678" s="6">
        <f t="shared" si="206"/>
        <v>0</v>
      </c>
      <c r="X678" s="6">
        <f t="shared" si="207"/>
        <v>0</v>
      </c>
      <c r="Y678" s="81">
        <f>テーブル501[[#This Row],[レート]]*テーブル501[[#This Row],[取引単位]]</f>
        <v>0</v>
      </c>
      <c r="Z678" s="6">
        <f t="shared" si="208"/>
        <v>0</v>
      </c>
      <c r="AB678" s="5">
        <f t="shared" si="222"/>
        <v>0</v>
      </c>
      <c r="AC678" s="3">
        <f>IF(テーブル502[[#This Row],[レート]]=0,0,$F$7)</f>
        <v>0</v>
      </c>
      <c r="AD678" s="6">
        <f t="shared" si="214"/>
        <v>0</v>
      </c>
      <c r="AE678" s="6">
        <f t="shared" si="215"/>
        <v>0</v>
      </c>
      <c r="AF678" s="81">
        <f>テーブル502[[#This Row],[レート]]*テーブル502[[#This Row],[取引単位]]</f>
        <v>0</v>
      </c>
      <c r="AG678" s="6">
        <f t="shared" si="209"/>
        <v>0</v>
      </c>
      <c r="AI678" s="5">
        <f t="shared" si="223"/>
        <v>0</v>
      </c>
      <c r="AJ678" s="3">
        <f>IF(テーブル503[[#This Row],[レート]]=0,0,$G$7)</f>
        <v>0</v>
      </c>
      <c r="AK678" s="6">
        <f t="shared" si="216"/>
        <v>0</v>
      </c>
      <c r="AL678" s="6">
        <f t="shared" si="217"/>
        <v>0</v>
      </c>
      <c r="AM678" s="81">
        <f>テーブル503[[#This Row],[レート]]*テーブル503[[#This Row],[取引単位]]</f>
        <v>0</v>
      </c>
      <c r="AN678" s="6">
        <f t="shared" si="210"/>
        <v>0</v>
      </c>
      <c r="AP678" s="5">
        <f t="shared" si="224"/>
        <v>0</v>
      </c>
      <c r="AQ678" s="3">
        <f>IF(テーブル504[[#This Row],[レート]]=0,0,$H$7)</f>
        <v>0</v>
      </c>
      <c r="AR678" s="6">
        <f t="shared" si="218"/>
        <v>0</v>
      </c>
      <c r="AS678" s="6">
        <f t="shared" si="219"/>
        <v>0</v>
      </c>
      <c r="AT678" s="81">
        <f>テーブル504[[#This Row],[レート]]*テーブル504[[#This Row],[取引単位]]</f>
        <v>0</v>
      </c>
      <c r="AU678" s="6">
        <f t="shared" si="211"/>
        <v>0</v>
      </c>
      <c r="AW678" s="5">
        <f t="shared" si="225"/>
        <v>0</v>
      </c>
      <c r="AX678" s="3">
        <f>IF(テーブル505[[#This Row],[レート]]=0,0,$I$7)</f>
        <v>0</v>
      </c>
      <c r="AY678" s="6">
        <f t="shared" si="220"/>
        <v>0</v>
      </c>
      <c r="AZ678" s="6">
        <f t="shared" si="221"/>
        <v>0</v>
      </c>
      <c r="BA678" s="81">
        <f>テーブル505[[#This Row],[レート]]*テーブル505[[#This Row],[取引単位]]</f>
        <v>0</v>
      </c>
      <c r="BB678" s="6">
        <f t="shared" si="212"/>
        <v>0</v>
      </c>
    </row>
    <row r="679" spans="21:54" x14ac:dyDescent="0.3">
      <c r="U679" s="5">
        <f t="shared" si="213"/>
        <v>0</v>
      </c>
      <c r="V679" s="3">
        <f>IF(テーブル501[[#This Row],[レート]]=0,0,$E$7)</f>
        <v>0</v>
      </c>
      <c r="W679" s="6">
        <f t="shared" si="206"/>
        <v>0</v>
      </c>
      <c r="X679" s="6">
        <f t="shared" si="207"/>
        <v>0</v>
      </c>
      <c r="Y679" s="81">
        <f>テーブル501[[#This Row],[レート]]*テーブル501[[#This Row],[取引単位]]</f>
        <v>0</v>
      </c>
      <c r="Z679" s="6">
        <f t="shared" si="208"/>
        <v>0</v>
      </c>
      <c r="AB679" s="5">
        <f t="shared" si="222"/>
        <v>0</v>
      </c>
      <c r="AC679" s="3">
        <f>IF(テーブル502[[#This Row],[レート]]=0,0,$F$7)</f>
        <v>0</v>
      </c>
      <c r="AD679" s="6">
        <f t="shared" si="214"/>
        <v>0</v>
      </c>
      <c r="AE679" s="6">
        <f t="shared" si="215"/>
        <v>0</v>
      </c>
      <c r="AF679" s="81">
        <f>テーブル502[[#This Row],[レート]]*テーブル502[[#This Row],[取引単位]]</f>
        <v>0</v>
      </c>
      <c r="AG679" s="6">
        <f t="shared" si="209"/>
        <v>0</v>
      </c>
      <c r="AI679" s="5">
        <f t="shared" si="223"/>
        <v>0</v>
      </c>
      <c r="AJ679" s="3">
        <f>IF(テーブル503[[#This Row],[レート]]=0,0,$G$7)</f>
        <v>0</v>
      </c>
      <c r="AK679" s="6">
        <f t="shared" si="216"/>
        <v>0</v>
      </c>
      <c r="AL679" s="6">
        <f t="shared" si="217"/>
        <v>0</v>
      </c>
      <c r="AM679" s="81">
        <f>テーブル503[[#This Row],[レート]]*テーブル503[[#This Row],[取引単位]]</f>
        <v>0</v>
      </c>
      <c r="AN679" s="6">
        <f t="shared" si="210"/>
        <v>0</v>
      </c>
      <c r="AP679" s="5">
        <f t="shared" si="224"/>
        <v>0</v>
      </c>
      <c r="AQ679" s="3">
        <f>IF(テーブル504[[#This Row],[レート]]=0,0,$H$7)</f>
        <v>0</v>
      </c>
      <c r="AR679" s="6">
        <f t="shared" si="218"/>
        <v>0</v>
      </c>
      <c r="AS679" s="6">
        <f t="shared" si="219"/>
        <v>0</v>
      </c>
      <c r="AT679" s="81">
        <f>テーブル504[[#This Row],[レート]]*テーブル504[[#This Row],[取引単位]]</f>
        <v>0</v>
      </c>
      <c r="AU679" s="6">
        <f t="shared" si="211"/>
        <v>0</v>
      </c>
      <c r="AW679" s="5">
        <f t="shared" si="225"/>
        <v>0</v>
      </c>
      <c r="AX679" s="3">
        <f>IF(テーブル505[[#This Row],[レート]]=0,0,$I$7)</f>
        <v>0</v>
      </c>
      <c r="AY679" s="6">
        <f t="shared" si="220"/>
        <v>0</v>
      </c>
      <c r="AZ679" s="6">
        <f t="shared" si="221"/>
        <v>0</v>
      </c>
      <c r="BA679" s="81">
        <f>テーブル505[[#This Row],[レート]]*テーブル505[[#This Row],[取引単位]]</f>
        <v>0</v>
      </c>
      <c r="BB679" s="6">
        <f t="shared" si="212"/>
        <v>0</v>
      </c>
    </row>
    <row r="680" spans="21:54" x14ac:dyDescent="0.3">
      <c r="U680" s="5">
        <f t="shared" si="213"/>
        <v>0</v>
      </c>
      <c r="V680" s="3">
        <f>IF(テーブル501[[#This Row],[レート]]=0,0,$E$7)</f>
        <v>0</v>
      </c>
      <c r="W680" s="6">
        <f t="shared" si="206"/>
        <v>0</v>
      </c>
      <c r="X680" s="6">
        <f t="shared" si="207"/>
        <v>0</v>
      </c>
      <c r="Y680" s="81">
        <f>テーブル501[[#This Row],[レート]]*テーブル501[[#This Row],[取引単位]]</f>
        <v>0</v>
      </c>
      <c r="Z680" s="6">
        <f t="shared" si="208"/>
        <v>0</v>
      </c>
      <c r="AB680" s="5">
        <f t="shared" si="222"/>
        <v>0</v>
      </c>
      <c r="AC680" s="3">
        <f>IF(テーブル502[[#This Row],[レート]]=0,0,$F$7)</f>
        <v>0</v>
      </c>
      <c r="AD680" s="6">
        <f t="shared" si="214"/>
        <v>0</v>
      </c>
      <c r="AE680" s="6">
        <f t="shared" si="215"/>
        <v>0</v>
      </c>
      <c r="AF680" s="81">
        <f>テーブル502[[#This Row],[レート]]*テーブル502[[#This Row],[取引単位]]</f>
        <v>0</v>
      </c>
      <c r="AG680" s="6">
        <f t="shared" si="209"/>
        <v>0</v>
      </c>
      <c r="AI680" s="5">
        <f t="shared" si="223"/>
        <v>0</v>
      </c>
      <c r="AJ680" s="3">
        <f>IF(テーブル503[[#This Row],[レート]]=0,0,$G$7)</f>
        <v>0</v>
      </c>
      <c r="AK680" s="6">
        <f t="shared" si="216"/>
        <v>0</v>
      </c>
      <c r="AL680" s="6">
        <f t="shared" si="217"/>
        <v>0</v>
      </c>
      <c r="AM680" s="81">
        <f>テーブル503[[#This Row],[レート]]*テーブル503[[#This Row],[取引単位]]</f>
        <v>0</v>
      </c>
      <c r="AN680" s="6">
        <f t="shared" si="210"/>
        <v>0</v>
      </c>
      <c r="AP680" s="5">
        <f t="shared" si="224"/>
        <v>0</v>
      </c>
      <c r="AQ680" s="3">
        <f>IF(テーブル504[[#This Row],[レート]]=0,0,$H$7)</f>
        <v>0</v>
      </c>
      <c r="AR680" s="6">
        <f t="shared" si="218"/>
        <v>0</v>
      </c>
      <c r="AS680" s="6">
        <f t="shared" si="219"/>
        <v>0</v>
      </c>
      <c r="AT680" s="81">
        <f>テーブル504[[#This Row],[レート]]*テーブル504[[#This Row],[取引単位]]</f>
        <v>0</v>
      </c>
      <c r="AU680" s="6">
        <f t="shared" si="211"/>
        <v>0</v>
      </c>
      <c r="AW680" s="5">
        <f t="shared" si="225"/>
        <v>0</v>
      </c>
      <c r="AX680" s="3">
        <f>IF(テーブル505[[#This Row],[レート]]=0,0,$I$7)</f>
        <v>0</v>
      </c>
      <c r="AY680" s="6">
        <f t="shared" si="220"/>
        <v>0</v>
      </c>
      <c r="AZ680" s="6">
        <f t="shared" si="221"/>
        <v>0</v>
      </c>
      <c r="BA680" s="81">
        <f>テーブル505[[#This Row],[レート]]*テーブル505[[#This Row],[取引単位]]</f>
        <v>0</v>
      </c>
      <c r="BB680" s="6">
        <f t="shared" si="212"/>
        <v>0</v>
      </c>
    </row>
    <row r="681" spans="21:54" x14ac:dyDescent="0.3">
      <c r="U681" s="5">
        <f t="shared" si="213"/>
        <v>0</v>
      </c>
      <c r="V681" s="3">
        <f>IF(テーブル501[[#This Row],[レート]]=0,0,$E$7)</f>
        <v>0</v>
      </c>
      <c r="W681" s="6">
        <f t="shared" si="206"/>
        <v>0</v>
      </c>
      <c r="X681" s="6">
        <f t="shared" si="207"/>
        <v>0</v>
      </c>
      <c r="Y681" s="81">
        <f>テーブル501[[#This Row],[レート]]*テーブル501[[#This Row],[取引単位]]</f>
        <v>0</v>
      </c>
      <c r="Z681" s="6">
        <f t="shared" si="208"/>
        <v>0</v>
      </c>
      <c r="AB681" s="5">
        <f t="shared" si="222"/>
        <v>0</v>
      </c>
      <c r="AC681" s="3">
        <f>IF(テーブル502[[#This Row],[レート]]=0,0,$F$7)</f>
        <v>0</v>
      </c>
      <c r="AD681" s="6">
        <f t="shared" si="214"/>
        <v>0</v>
      </c>
      <c r="AE681" s="6">
        <f t="shared" si="215"/>
        <v>0</v>
      </c>
      <c r="AF681" s="81">
        <f>テーブル502[[#This Row],[レート]]*テーブル502[[#This Row],[取引単位]]</f>
        <v>0</v>
      </c>
      <c r="AG681" s="6">
        <f t="shared" si="209"/>
        <v>0</v>
      </c>
      <c r="AI681" s="5">
        <f t="shared" si="223"/>
        <v>0</v>
      </c>
      <c r="AJ681" s="3">
        <f>IF(テーブル503[[#This Row],[レート]]=0,0,$G$7)</f>
        <v>0</v>
      </c>
      <c r="AK681" s="6">
        <f t="shared" si="216"/>
        <v>0</v>
      </c>
      <c r="AL681" s="6">
        <f t="shared" si="217"/>
        <v>0</v>
      </c>
      <c r="AM681" s="81">
        <f>テーブル503[[#This Row],[レート]]*テーブル503[[#This Row],[取引単位]]</f>
        <v>0</v>
      </c>
      <c r="AN681" s="6">
        <f t="shared" si="210"/>
        <v>0</v>
      </c>
      <c r="AP681" s="5">
        <f t="shared" si="224"/>
        <v>0</v>
      </c>
      <c r="AQ681" s="3">
        <f>IF(テーブル504[[#This Row],[レート]]=0,0,$H$7)</f>
        <v>0</v>
      </c>
      <c r="AR681" s="6">
        <f t="shared" si="218"/>
        <v>0</v>
      </c>
      <c r="AS681" s="6">
        <f t="shared" si="219"/>
        <v>0</v>
      </c>
      <c r="AT681" s="81">
        <f>テーブル504[[#This Row],[レート]]*テーブル504[[#This Row],[取引単位]]</f>
        <v>0</v>
      </c>
      <c r="AU681" s="6">
        <f t="shared" si="211"/>
        <v>0</v>
      </c>
      <c r="AW681" s="5">
        <f t="shared" si="225"/>
        <v>0</v>
      </c>
      <c r="AX681" s="3">
        <f>IF(テーブル505[[#This Row],[レート]]=0,0,$I$7)</f>
        <v>0</v>
      </c>
      <c r="AY681" s="6">
        <f t="shared" si="220"/>
        <v>0</v>
      </c>
      <c r="AZ681" s="6">
        <f t="shared" si="221"/>
        <v>0</v>
      </c>
      <c r="BA681" s="81">
        <f>テーブル505[[#This Row],[レート]]*テーブル505[[#This Row],[取引単位]]</f>
        <v>0</v>
      </c>
      <c r="BB681" s="6">
        <f t="shared" si="212"/>
        <v>0</v>
      </c>
    </row>
    <row r="682" spans="21:54" x14ac:dyDescent="0.3">
      <c r="U682" s="5">
        <f t="shared" si="213"/>
        <v>0</v>
      </c>
      <c r="V682" s="3">
        <f>IF(テーブル501[[#This Row],[レート]]=0,0,$E$7)</f>
        <v>0</v>
      </c>
      <c r="W682" s="6">
        <f t="shared" si="206"/>
        <v>0</v>
      </c>
      <c r="X682" s="6">
        <f t="shared" si="207"/>
        <v>0</v>
      </c>
      <c r="Y682" s="81">
        <f>テーブル501[[#This Row],[レート]]*テーブル501[[#This Row],[取引単位]]</f>
        <v>0</v>
      </c>
      <c r="Z682" s="6">
        <f t="shared" si="208"/>
        <v>0</v>
      </c>
      <c r="AB682" s="5">
        <f t="shared" si="222"/>
        <v>0</v>
      </c>
      <c r="AC682" s="3">
        <f>IF(テーブル502[[#This Row],[レート]]=0,0,$F$7)</f>
        <v>0</v>
      </c>
      <c r="AD682" s="6">
        <f t="shared" si="214"/>
        <v>0</v>
      </c>
      <c r="AE682" s="6">
        <f t="shared" si="215"/>
        <v>0</v>
      </c>
      <c r="AF682" s="81">
        <f>テーブル502[[#This Row],[レート]]*テーブル502[[#This Row],[取引単位]]</f>
        <v>0</v>
      </c>
      <c r="AG682" s="6">
        <f t="shared" si="209"/>
        <v>0</v>
      </c>
      <c r="AI682" s="5">
        <f t="shared" si="223"/>
        <v>0</v>
      </c>
      <c r="AJ682" s="3">
        <f>IF(テーブル503[[#This Row],[レート]]=0,0,$G$7)</f>
        <v>0</v>
      </c>
      <c r="AK682" s="6">
        <f t="shared" si="216"/>
        <v>0</v>
      </c>
      <c r="AL682" s="6">
        <f t="shared" si="217"/>
        <v>0</v>
      </c>
      <c r="AM682" s="81">
        <f>テーブル503[[#This Row],[レート]]*テーブル503[[#This Row],[取引単位]]</f>
        <v>0</v>
      </c>
      <c r="AN682" s="6">
        <f t="shared" si="210"/>
        <v>0</v>
      </c>
      <c r="AP682" s="5">
        <f t="shared" si="224"/>
        <v>0</v>
      </c>
      <c r="AQ682" s="3">
        <f>IF(テーブル504[[#This Row],[レート]]=0,0,$H$7)</f>
        <v>0</v>
      </c>
      <c r="AR682" s="6">
        <f t="shared" si="218"/>
        <v>0</v>
      </c>
      <c r="AS682" s="6">
        <f t="shared" si="219"/>
        <v>0</v>
      </c>
      <c r="AT682" s="81">
        <f>テーブル504[[#This Row],[レート]]*テーブル504[[#This Row],[取引単位]]</f>
        <v>0</v>
      </c>
      <c r="AU682" s="6">
        <f t="shared" si="211"/>
        <v>0</v>
      </c>
      <c r="AW682" s="5">
        <f t="shared" si="225"/>
        <v>0</v>
      </c>
      <c r="AX682" s="3">
        <f>IF(テーブル505[[#This Row],[レート]]=0,0,$I$7)</f>
        <v>0</v>
      </c>
      <c r="AY682" s="6">
        <f t="shared" si="220"/>
        <v>0</v>
      </c>
      <c r="AZ682" s="6">
        <f t="shared" si="221"/>
        <v>0</v>
      </c>
      <c r="BA682" s="81">
        <f>テーブル505[[#This Row],[レート]]*テーブル505[[#This Row],[取引単位]]</f>
        <v>0</v>
      </c>
      <c r="BB682" s="6">
        <f t="shared" si="212"/>
        <v>0</v>
      </c>
    </row>
    <row r="683" spans="21:54" x14ac:dyDescent="0.3">
      <c r="U683" s="5">
        <f t="shared" si="213"/>
        <v>0</v>
      </c>
      <c r="V683" s="3">
        <f>IF(テーブル501[[#This Row],[レート]]=0,0,$E$7)</f>
        <v>0</v>
      </c>
      <c r="W683" s="6">
        <f t="shared" si="206"/>
        <v>0</v>
      </c>
      <c r="X683" s="6">
        <f t="shared" si="207"/>
        <v>0</v>
      </c>
      <c r="Y683" s="81">
        <f>テーブル501[[#This Row],[レート]]*テーブル501[[#This Row],[取引単位]]</f>
        <v>0</v>
      </c>
      <c r="Z683" s="6">
        <f t="shared" si="208"/>
        <v>0</v>
      </c>
      <c r="AB683" s="5">
        <f t="shared" si="222"/>
        <v>0</v>
      </c>
      <c r="AC683" s="3">
        <f>IF(テーブル502[[#This Row],[レート]]=0,0,$F$7)</f>
        <v>0</v>
      </c>
      <c r="AD683" s="6">
        <f t="shared" si="214"/>
        <v>0</v>
      </c>
      <c r="AE683" s="6">
        <f t="shared" si="215"/>
        <v>0</v>
      </c>
      <c r="AF683" s="81">
        <f>テーブル502[[#This Row],[レート]]*テーブル502[[#This Row],[取引単位]]</f>
        <v>0</v>
      </c>
      <c r="AG683" s="6">
        <f t="shared" si="209"/>
        <v>0</v>
      </c>
      <c r="AI683" s="5">
        <f t="shared" si="223"/>
        <v>0</v>
      </c>
      <c r="AJ683" s="3">
        <f>IF(テーブル503[[#This Row],[レート]]=0,0,$G$7)</f>
        <v>0</v>
      </c>
      <c r="AK683" s="6">
        <f t="shared" si="216"/>
        <v>0</v>
      </c>
      <c r="AL683" s="6">
        <f t="shared" si="217"/>
        <v>0</v>
      </c>
      <c r="AM683" s="81">
        <f>テーブル503[[#This Row],[レート]]*テーブル503[[#This Row],[取引単位]]</f>
        <v>0</v>
      </c>
      <c r="AN683" s="6">
        <f t="shared" si="210"/>
        <v>0</v>
      </c>
      <c r="AP683" s="5">
        <f t="shared" si="224"/>
        <v>0</v>
      </c>
      <c r="AQ683" s="3">
        <f>IF(テーブル504[[#This Row],[レート]]=0,0,$H$7)</f>
        <v>0</v>
      </c>
      <c r="AR683" s="6">
        <f t="shared" si="218"/>
        <v>0</v>
      </c>
      <c r="AS683" s="6">
        <f t="shared" si="219"/>
        <v>0</v>
      </c>
      <c r="AT683" s="81">
        <f>テーブル504[[#This Row],[レート]]*テーブル504[[#This Row],[取引単位]]</f>
        <v>0</v>
      </c>
      <c r="AU683" s="6">
        <f t="shared" si="211"/>
        <v>0</v>
      </c>
      <c r="AW683" s="5">
        <f t="shared" si="225"/>
        <v>0</v>
      </c>
      <c r="AX683" s="3">
        <f>IF(テーブル505[[#This Row],[レート]]=0,0,$I$7)</f>
        <v>0</v>
      </c>
      <c r="AY683" s="6">
        <f t="shared" si="220"/>
        <v>0</v>
      </c>
      <c r="AZ683" s="6">
        <f t="shared" si="221"/>
        <v>0</v>
      </c>
      <c r="BA683" s="81">
        <f>テーブル505[[#This Row],[レート]]*テーブル505[[#This Row],[取引単位]]</f>
        <v>0</v>
      </c>
      <c r="BB683" s="6">
        <f t="shared" si="212"/>
        <v>0</v>
      </c>
    </row>
    <row r="684" spans="21:54" x14ac:dyDescent="0.3">
      <c r="U684" s="5">
        <f t="shared" si="213"/>
        <v>0</v>
      </c>
      <c r="V684" s="3">
        <f>IF(テーブル501[[#This Row],[レート]]=0,0,$E$7)</f>
        <v>0</v>
      </c>
      <c r="W684" s="6">
        <f t="shared" si="206"/>
        <v>0</v>
      </c>
      <c r="X684" s="6">
        <f t="shared" si="207"/>
        <v>0</v>
      </c>
      <c r="Y684" s="81">
        <f>テーブル501[[#This Row],[レート]]*テーブル501[[#This Row],[取引単位]]</f>
        <v>0</v>
      </c>
      <c r="Z684" s="6">
        <f t="shared" si="208"/>
        <v>0</v>
      </c>
      <c r="AB684" s="5">
        <f t="shared" si="222"/>
        <v>0</v>
      </c>
      <c r="AC684" s="3">
        <f>IF(テーブル502[[#This Row],[レート]]=0,0,$F$7)</f>
        <v>0</v>
      </c>
      <c r="AD684" s="6">
        <f t="shared" si="214"/>
        <v>0</v>
      </c>
      <c r="AE684" s="6">
        <f t="shared" si="215"/>
        <v>0</v>
      </c>
      <c r="AF684" s="81">
        <f>テーブル502[[#This Row],[レート]]*テーブル502[[#This Row],[取引単位]]</f>
        <v>0</v>
      </c>
      <c r="AG684" s="6">
        <f t="shared" si="209"/>
        <v>0</v>
      </c>
      <c r="AI684" s="5">
        <f t="shared" si="223"/>
        <v>0</v>
      </c>
      <c r="AJ684" s="3">
        <f>IF(テーブル503[[#This Row],[レート]]=0,0,$G$7)</f>
        <v>0</v>
      </c>
      <c r="AK684" s="6">
        <f t="shared" si="216"/>
        <v>0</v>
      </c>
      <c r="AL684" s="6">
        <f t="shared" si="217"/>
        <v>0</v>
      </c>
      <c r="AM684" s="81">
        <f>テーブル503[[#This Row],[レート]]*テーブル503[[#This Row],[取引単位]]</f>
        <v>0</v>
      </c>
      <c r="AN684" s="6">
        <f t="shared" si="210"/>
        <v>0</v>
      </c>
      <c r="AP684" s="5">
        <f t="shared" si="224"/>
        <v>0</v>
      </c>
      <c r="AQ684" s="3">
        <f>IF(テーブル504[[#This Row],[レート]]=0,0,$H$7)</f>
        <v>0</v>
      </c>
      <c r="AR684" s="6">
        <f t="shared" si="218"/>
        <v>0</v>
      </c>
      <c r="AS684" s="6">
        <f t="shared" si="219"/>
        <v>0</v>
      </c>
      <c r="AT684" s="81">
        <f>テーブル504[[#This Row],[レート]]*テーブル504[[#This Row],[取引単位]]</f>
        <v>0</v>
      </c>
      <c r="AU684" s="6">
        <f t="shared" si="211"/>
        <v>0</v>
      </c>
      <c r="AW684" s="5">
        <f t="shared" si="225"/>
        <v>0</v>
      </c>
      <c r="AX684" s="3">
        <f>IF(テーブル505[[#This Row],[レート]]=0,0,$I$7)</f>
        <v>0</v>
      </c>
      <c r="AY684" s="6">
        <f t="shared" si="220"/>
        <v>0</v>
      </c>
      <c r="AZ684" s="6">
        <f t="shared" si="221"/>
        <v>0</v>
      </c>
      <c r="BA684" s="81">
        <f>テーブル505[[#This Row],[レート]]*テーブル505[[#This Row],[取引単位]]</f>
        <v>0</v>
      </c>
      <c r="BB684" s="6">
        <f t="shared" si="212"/>
        <v>0</v>
      </c>
    </row>
    <row r="685" spans="21:54" x14ac:dyDescent="0.3">
      <c r="U685" s="5">
        <f t="shared" si="213"/>
        <v>0</v>
      </c>
      <c r="V685" s="3">
        <f>IF(テーブル501[[#This Row],[レート]]=0,0,$E$7)</f>
        <v>0</v>
      </c>
      <c r="W685" s="6">
        <f t="shared" si="206"/>
        <v>0</v>
      </c>
      <c r="X685" s="6">
        <f t="shared" si="207"/>
        <v>0</v>
      </c>
      <c r="Y685" s="81">
        <f>テーブル501[[#This Row],[レート]]*テーブル501[[#This Row],[取引単位]]</f>
        <v>0</v>
      </c>
      <c r="Z685" s="6">
        <f t="shared" si="208"/>
        <v>0</v>
      </c>
      <c r="AB685" s="5">
        <f t="shared" si="222"/>
        <v>0</v>
      </c>
      <c r="AC685" s="3">
        <f>IF(テーブル502[[#This Row],[レート]]=0,0,$F$7)</f>
        <v>0</v>
      </c>
      <c r="AD685" s="6">
        <f t="shared" si="214"/>
        <v>0</v>
      </c>
      <c r="AE685" s="6">
        <f t="shared" si="215"/>
        <v>0</v>
      </c>
      <c r="AF685" s="81">
        <f>テーブル502[[#This Row],[レート]]*テーブル502[[#This Row],[取引単位]]</f>
        <v>0</v>
      </c>
      <c r="AG685" s="6">
        <f t="shared" si="209"/>
        <v>0</v>
      </c>
      <c r="AI685" s="5">
        <f t="shared" si="223"/>
        <v>0</v>
      </c>
      <c r="AJ685" s="3">
        <f>IF(テーブル503[[#This Row],[レート]]=0,0,$G$7)</f>
        <v>0</v>
      </c>
      <c r="AK685" s="6">
        <f t="shared" si="216"/>
        <v>0</v>
      </c>
      <c r="AL685" s="6">
        <f t="shared" si="217"/>
        <v>0</v>
      </c>
      <c r="AM685" s="81">
        <f>テーブル503[[#This Row],[レート]]*テーブル503[[#This Row],[取引単位]]</f>
        <v>0</v>
      </c>
      <c r="AN685" s="6">
        <f t="shared" si="210"/>
        <v>0</v>
      </c>
      <c r="AP685" s="5">
        <f t="shared" si="224"/>
        <v>0</v>
      </c>
      <c r="AQ685" s="3">
        <f>IF(テーブル504[[#This Row],[レート]]=0,0,$H$7)</f>
        <v>0</v>
      </c>
      <c r="AR685" s="6">
        <f t="shared" si="218"/>
        <v>0</v>
      </c>
      <c r="AS685" s="6">
        <f t="shared" si="219"/>
        <v>0</v>
      </c>
      <c r="AT685" s="81">
        <f>テーブル504[[#This Row],[レート]]*テーブル504[[#This Row],[取引単位]]</f>
        <v>0</v>
      </c>
      <c r="AU685" s="6">
        <f t="shared" si="211"/>
        <v>0</v>
      </c>
      <c r="AW685" s="5">
        <f t="shared" si="225"/>
        <v>0</v>
      </c>
      <c r="AX685" s="3">
        <f>IF(テーブル505[[#This Row],[レート]]=0,0,$I$7)</f>
        <v>0</v>
      </c>
      <c r="AY685" s="6">
        <f t="shared" si="220"/>
        <v>0</v>
      </c>
      <c r="AZ685" s="6">
        <f t="shared" si="221"/>
        <v>0</v>
      </c>
      <c r="BA685" s="81">
        <f>テーブル505[[#This Row],[レート]]*テーブル505[[#This Row],[取引単位]]</f>
        <v>0</v>
      </c>
      <c r="BB685" s="6">
        <f t="shared" si="212"/>
        <v>0</v>
      </c>
    </row>
    <row r="686" spans="21:54" x14ac:dyDescent="0.3">
      <c r="U686" s="5">
        <f t="shared" si="213"/>
        <v>0</v>
      </c>
      <c r="V686" s="3">
        <f>IF(テーブル501[[#This Row],[レート]]=0,0,$E$7)</f>
        <v>0</v>
      </c>
      <c r="W686" s="6">
        <f t="shared" si="206"/>
        <v>0</v>
      </c>
      <c r="X686" s="6">
        <f t="shared" si="207"/>
        <v>0</v>
      </c>
      <c r="Y686" s="81">
        <f>テーブル501[[#This Row],[レート]]*テーブル501[[#This Row],[取引単位]]</f>
        <v>0</v>
      </c>
      <c r="Z686" s="6">
        <f t="shared" si="208"/>
        <v>0</v>
      </c>
      <c r="AB686" s="5">
        <f t="shared" si="222"/>
        <v>0</v>
      </c>
      <c r="AC686" s="3">
        <f>IF(テーブル502[[#This Row],[レート]]=0,0,$F$7)</f>
        <v>0</v>
      </c>
      <c r="AD686" s="6">
        <f t="shared" si="214"/>
        <v>0</v>
      </c>
      <c r="AE686" s="6">
        <f t="shared" si="215"/>
        <v>0</v>
      </c>
      <c r="AF686" s="81">
        <f>テーブル502[[#This Row],[レート]]*テーブル502[[#This Row],[取引単位]]</f>
        <v>0</v>
      </c>
      <c r="AG686" s="6">
        <f t="shared" si="209"/>
        <v>0</v>
      </c>
      <c r="AI686" s="5">
        <f t="shared" si="223"/>
        <v>0</v>
      </c>
      <c r="AJ686" s="3">
        <f>IF(テーブル503[[#This Row],[レート]]=0,0,$G$7)</f>
        <v>0</v>
      </c>
      <c r="AK686" s="6">
        <f t="shared" si="216"/>
        <v>0</v>
      </c>
      <c r="AL686" s="6">
        <f t="shared" si="217"/>
        <v>0</v>
      </c>
      <c r="AM686" s="81">
        <f>テーブル503[[#This Row],[レート]]*テーブル503[[#This Row],[取引単位]]</f>
        <v>0</v>
      </c>
      <c r="AN686" s="6">
        <f t="shared" si="210"/>
        <v>0</v>
      </c>
      <c r="AP686" s="5">
        <f t="shared" si="224"/>
        <v>0</v>
      </c>
      <c r="AQ686" s="3">
        <f>IF(テーブル504[[#This Row],[レート]]=0,0,$H$7)</f>
        <v>0</v>
      </c>
      <c r="AR686" s="6">
        <f t="shared" si="218"/>
        <v>0</v>
      </c>
      <c r="AS686" s="6">
        <f t="shared" si="219"/>
        <v>0</v>
      </c>
      <c r="AT686" s="81">
        <f>テーブル504[[#This Row],[レート]]*テーブル504[[#This Row],[取引単位]]</f>
        <v>0</v>
      </c>
      <c r="AU686" s="6">
        <f t="shared" si="211"/>
        <v>0</v>
      </c>
      <c r="AW686" s="5">
        <f t="shared" si="225"/>
        <v>0</v>
      </c>
      <c r="AX686" s="3">
        <f>IF(テーブル505[[#This Row],[レート]]=0,0,$I$7)</f>
        <v>0</v>
      </c>
      <c r="AY686" s="6">
        <f t="shared" si="220"/>
        <v>0</v>
      </c>
      <c r="AZ686" s="6">
        <f t="shared" si="221"/>
        <v>0</v>
      </c>
      <c r="BA686" s="81">
        <f>テーブル505[[#This Row],[レート]]*テーブル505[[#This Row],[取引単位]]</f>
        <v>0</v>
      </c>
      <c r="BB686" s="6">
        <f t="shared" si="212"/>
        <v>0</v>
      </c>
    </row>
    <row r="687" spans="21:54" x14ac:dyDescent="0.3">
      <c r="U687" s="5">
        <f t="shared" si="213"/>
        <v>0</v>
      </c>
      <c r="V687" s="3">
        <f>IF(テーブル501[[#This Row],[レート]]=0,0,$E$7)</f>
        <v>0</v>
      </c>
      <c r="W687" s="6">
        <f t="shared" si="206"/>
        <v>0</v>
      </c>
      <c r="X687" s="6">
        <f t="shared" si="207"/>
        <v>0</v>
      </c>
      <c r="Y687" s="81">
        <f>テーブル501[[#This Row],[レート]]*テーブル501[[#This Row],[取引単位]]</f>
        <v>0</v>
      </c>
      <c r="Z687" s="6">
        <f t="shared" si="208"/>
        <v>0</v>
      </c>
      <c r="AB687" s="5">
        <f t="shared" si="222"/>
        <v>0</v>
      </c>
      <c r="AC687" s="3">
        <f>IF(テーブル502[[#This Row],[レート]]=0,0,$F$7)</f>
        <v>0</v>
      </c>
      <c r="AD687" s="6">
        <f t="shared" si="214"/>
        <v>0</v>
      </c>
      <c r="AE687" s="6">
        <f t="shared" si="215"/>
        <v>0</v>
      </c>
      <c r="AF687" s="81">
        <f>テーブル502[[#This Row],[レート]]*テーブル502[[#This Row],[取引単位]]</f>
        <v>0</v>
      </c>
      <c r="AG687" s="6">
        <f t="shared" si="209"/>
        <v>0</v>
      </c>
      <c r="AI687" s="5">
        <f t="shared" si="223"/>
        <v>0</v>
      </c>
      <c r="AJ687" s="3">
        <f>IF(テーブル503[[#This Row],[レート]]=0,0,$G$7)</f>
        <v>0</v>
      </c>
      <c r="AK687" s="6">
        <f t="shared" si="216"/>
        <v>0</v>
      </c>
      <c r="AL687" s="6">
        <f t="shared" si="217"/>
        <v>0</v>
      </c>
      <c r="AM687" s="81">
        <f>テーブル503[[#This Row],[レート]]*テーブル503[[#This Row],[取引単位]]</f>
        <v>0</v>
      </c>
      <c r="AN687" s="6">
        <f t="shared" si="210"/>
        <v>0</v>
      </c>
      <c r="AP687" s="5">
        <f t="shared" si="224"/>
        <v>0</v>
      </c>
      <c r="AQ687" s="3">
        <f>IF(テーブル504[[#This Row],[レート]]=0,0,$H$7)</f>
        <v>0</v>
      </c>
      <c r="AR687" s="6">
        <f t="shared" si="218"/>
        <v>0</v>
      </c>
      <c r="AS687" s="6">
        <f t="shared" si="219"/>
        <v>0</v>
      </c>
      <c r="AT687" s="81">
        <f>テーブル504[[#This Row],[レート]]*テーブル504[[#This Row],[取引単位]]</f>
        <v>0</v>
      </c>
      <c r="AU687" s="6">
        <f t="shared" si="211"/>
        <v>0</v>
      </c>
      <c r="AW687" s="5">
        <f t="shared" si="225"/>
        <v>0</v>
      </c>
      <c r="AX687" s="3">
        <f>IF(テーブル505[[#This Row],[レート]]=0,0,$I$7)</f>
        <v>0</v>
      </c>
      <c r="AY687" s="6">
        <f t="shared" si="220"/>
        <v>0</v>
      </c>
      <c r="AZ687" s="6">
        <f t="shared" si="221"/>
        <v>0</v>
      </c>
      <c r="BA687" s="81">
        <f>テーブル505[[#This Row],[レート]]*テーブル505[[#This Row],[取引単位]]</f>
        <v>0</v>
      </c>
      <c r="BB687" s="6">
        <f t="shared" si="212"/>
        <v>0</v>
      </c>
    </row>
    <row r="688" spans="21:54" x14ac:dyDescent="0.3">
      <c r="U688" s="5">
        <f t="shared" si="213"/>
        <v>0</v>
      </c>
      <c r="V688" s="3">
        <f>IF(テーブル501[[#This Row],[レート]]=0,0,$E$7)</f>
        <v>0</v>
      </c>
      <c r="W688" s="6">
        <f t="shared" si="206"/>
        <v>0</v>
      </c>
      <c r="X688" s="6">
        <f t="shared" si="207"/>
        <v>0</v>
      </c>
      <c r="Y688" s="81">
        <f>テーブル501[[#This Row],[レート]]*テーブル501[[#This Row],[取引単位]]</f>
        <v>0</v>
      </c>
      <c r="Z688" s="6">
        <f t="shared" si="208"/>
        <v>0</v>
      </c>
      <c r="AB688" s="5">
        <f t="shared" si="222"/>
        <v>0</v>
      </c>
      <c r="AC688" s="3">
        <f>IF(テーブル502[[#This Row],[レート]]=0,0,$F$7)</f>
        <v>0</v>
      </c>
      <c r="AD688" s="6">
        <f t="shared" si="214"/>
        <v>0</v>
      </c>
      <c r="AE688" s="6">
        <f t="shared" si="215"/>
        <v>0</v>
      </c>
      <c r="AF688" s="81">
        <f>テーブル502[[#This Row],[レート]]*テーブル502[[#This Row],[取引単位]]</f>
        <v>0</v>
      </c>
      <c r="AG688" s="6">
        <f t="shared" si="209"/>
        <v>0</v>
      </c>
      <c r="AI688" s="5">
        <f t="shared" si="223"/>
        <v>0</v>
      </c>
      <c r="AJ688" s="3">
        <f>IF(テーブル503[[#This Row],[レート]]=0,0,$G$7)</f>
        <v>0</v>
      </c>
      <c r="AK688" s="6">
        <f t="shared" si="216"/>
        <v>0</v>
      </c>
      <c r="AL688" s="6">
        <f t="shared" si="217"/>
        <v>0</v>
      </c>
      <c r="AM688" s="81">
        <f>テーブル503[[#This Row],[レート]]*テーブル503[[#This Row],[取引単位]]</f>
        <v>0</v>
      </c>
      <c r="AN688" s="6">
        <f t="shared" si="210"/>
        <v>0</v>
      </c>
      <c r="AP688" s="5">
        <f t="shared" si="224"/>
        <v>0</v>
      </c>
      <c r="AQ688" s="3">
        <f>IF(テーブル504[[#This Row],[レート]]=0,0,$H$7)</f>
        <v>0</v>
      </c>
      <c r="AR688" s="6">
        <f t="shared" si="218"/>
        <v>0</v>
      </c>
      <c r="AS688" s="6">
        <f t="shared" si="219"/>
        <v>0</v>
      </c>
      <c r="AT688" s="81">
        <f>テーブル504[[#This Row],[レート]]*テーブル504[[#This Row],[取引単位]]</f>
        <v>0</v>
      </c>
      <c r="AU688" s="6">
        <f t="shared" si="211"/>
        <v>0</v>
      </c>
      <c r="AW688" s="5">
        <f t="shared" si="225"/>
        <v>0</v>
      </c>
      <c r="AX688" s="3">
        <f>IF(テーブル505[[#This Row],[レート]]=0,0,$I$7)</f>
        <v>0</v>
      </c>
      <c r="AY688" s="6">
        <f t="shared" si="220"/>
        <v>0</v>
      </c>
      <c r="AZ688" s="6">
        <f t="shared" si="221"/>
        <v>0</v>
      </c>
      <c r="BA688" s="81">
        <f>テーブル505[[#This Row],[レート]]*テーブル505[[#This Row],[取引単位]]</f>
        <v>0</v>
      </c>
      <c r="BB688" s="6">
        <f t="shared" si="212"/>
        <v>0</v>
      </c>
    </row>
    <row r="689" spans="21:54" x14ac:dyDescent="0.3">
      <c r="U689" s="5">
        <f t="shared" si="213"/>
        <v>0</v>
      </c>
      <c r="V689" s="3">
        <f>IF(テーブル501[[#This Row],[レート]]=0,0,$E$7)</f>
        <v>0</v>
      </c>
      <c r="W689" s="6">
        <f t="shared" si="206"/>
        <v>0</v>
      </c>
      <c r="X689" s="6">
        <f t="shared" si="207"/>
        <v>0</v>
      </c>
      <c r="Y689" s="81">
        <f>テーブル501[[#This Row],[レート]]*テーブル501[[#This Row],[取引単位]]</f>
        <v>0</v>
      </c>
      <c r="Z689" s="6">
        <f t="shared" si="208"/>
        <v>0</v>
      </c>
      <c r="AB689" s="5">
        <f t="shared" si="222"/>
        <v>0</v>
      </c>
      <c r="AC689" s="3">
        <f>IF(テーブル502[[#This Row],[レート]]=0,0,$F$7)</f>
        <v>0</v>
      </c>
      <c r="AD689" s="6">
        <f t="shared" si="214"/>
        <v>0</v>
      </c>
      <c r="AE689" s="6">
        <f t="shared" si="215"/>
        <v>0</v>
      </c>
      <c r="AF689" s="81">
        <f>テーブル502[[#This Row],[レート]]*テーブル502[[#This Row],[取引単位]]</f>
        <v>0</v>
      </c>
      <c r="AG689" s="6">
        <f t="shared" si="209"/>
        <v>0</v>
      </c>
      <c r="AI689" s="5">
        <f t="shared" si="223"/>
        <v>0</v>
      </c>
      <c r="AJ689" s="3">
        <f>IF(テーブル503[[#This Row],[レート]]=0,0,$G$7)</f>
        <v>0</v>
      </c>
      <c r="AK689" s="6">
        <f t="shared" si="216"/>
        <v>0</v>
      </c>
      <c r="AL689" s="6">
        <f t="shared" si="217"/>
        <v>0</v>
      </c>
      <c r="AM689" s="81">
        <f>テーブル503[[#This Row],[レート]]*テーブル503[[#This Row],[取引単位]]</f>
        <v>0</v>
      </c>
      <c r="AN689" s="6">
        <f t="shared" si="210"/>
        <v>0</v>
      </c>
      <c r="AP689" s="5">
        <f t="shared" si="224"/>
        <v>0</v>
      </c>
      <c r="AQ689" s="3">
        <f>IF(テーブル504[[#This Row],[レート]]=0,0,$H$7)</f>
        <v>0</v>
      </c>
      <c r="AR689" s="6">
        <f t="shared" si="218"/>
        <v>0</v>
      </c>
      <c r="AS689" s="6">
        <f t="shared" si="219"/>
        <v>0</v>
      </c>
      <c r="AT689" s="81">
        <f>テーブル504[[#This Row],[レート]]*テーブル504[[#This Row],[取引単位]]</f>
        <v>0</v>
      </c>
      <c r="AU689" s="6">
        <f t="shared" si="211"/>
        <v>0</v>
      </c>
      <c r="AW689" s="5">
        <f t="shared" si="225"/>
        <v>0</v>
      </c>
      <c r="AX689" s="3">
        <f>IF(テーブル505[[#This Row],[レート]]=0,0,$I$7)</f>
        <v>0</v>
      </c>
      <c r="AY689" s="6">
        <f t="shared" si="220"/>
        <v>0</v>
      </c>
      <c r="AZ689" s="6">
        <f t="shared" si="221"/>
        <v>0</v>
      </c>
      <c r="BA689" s="81">
        <f>テーブル505[[#This Row],[レート]]*テーブル505[[#This Row],[取引単位]]</f>
        <v>0</v>
      </c>
      <c r="BB689" s="6">
        <f t="shared" si="212"/>
        <v>0</v>
      </c>
    </row>
    <row r="690" spans="21:54" x14ac:dyDescent="0.3">
      <c r="U690" s="5">
        <f t="shared" si="213"/>
        <v>0</v>
      </c>
      <c r="V690" s="3">
        <f>IF(テーブル501[[#This Row],[レート]]=0,0,$E$7)</f>
        <v>0</v>
      </c>
      <c r="W690" s="6">
        <f t="shared" si="206"/>
        <v>0</v>
      </c>
      <c r="X690" s="6">
        <f t="shared" si="207"/>
        <v>0</v>
      </c>
      <c r="Y690" s="81">
        <f>テーブル501[[#This Row],[レート]]*テーブル501[[#This Row],[取引単位]]</f>
        <v>0</v>
      </c>
      <c r="Z690" s="6">
        <f t="shared" si="208"/>
        <v>0</v>
      </c>
      <c r="AB690" s="5">
        <f t="shared" si="222"/>
        <v>0</v>
      </c>
      <c r="AC690" s="3">
        <f>IF(テーブル502[[#This Row],[レート]]=0,0,$F$7)</f>
        <v>0</v>
      </c>
      <c r="AD690" s="6">
        <f t="shared" si="214"/>
        <v>0</v>
      </c>
      <c r="AE690" s="6">
        <f t="shared" si="215"/>
        <v>0</v>
      </c>
      <c r="AF690" s="81">
        <f>テーブル502[[#This Row],[レート]]*テーブル502[[#This Row],[取引単位]]</f>
        <v>0</v>
      </c>
      <c r="AG690" s="6">
        <f t="shared" si="209"/>
        <v>0</v>
      </c>
      <c r="AI690" s="5">
        <f t="shared" si="223"/>
        <v>0</v>
      </c>
      <c r="AJ690" s="3">
        <f>IF(テーブル503[[#This Row],[レート]]=0,0,$G$7)</f>
        <v>0</v>
      </c>
      <c r="AK690" s="6">
        <f t="shared" si="216"/>
        <v>0</v>
      </c>
      <c r="AL690" s="6">
        <f t="shared" si="217"/>
        <v>0</v>
      </c>
      <c r="AM690" s="81">
        <f>テーブル503[[#This Row],[レート]]*テーブル503[[#This Row],[取引単位]]</f>
        <v>0</v>
      </c>
      <c r="AN690" s="6">
        <f t="shared" si="210"/>
        <v>0</v>
      </c>
      <c r="AP690" s="5">
        <f t="shared" si="224"/>
        <v>0</v>
      </c>
      <c r="AQ690" s="3">
        <f>IF(テーブル504[[#This Row],[レート]]=0,0,$H$7)</f>
        <v>0</v>
      </c>
      <c r="AR690" s="6">
        <f t="shared" si="218"/>
        <v>0</v>
      </c>
      <c r="AS690" s="6">
        <f t="shared" si="219"/>
        <v>0</v>
      </c>
      <c r="AT690" s="81">
        <f>テーブル504[[#This Row],[レート]]*テーブル504[[#This Row],[取引単位]]</f>
        <v>0</v>
      </c>
      <c r="AU690" s="6">
        <f t="shared" si="211"/>
        <v>0</v>
      </c>
      <c r="AW690" s="5">
        <f t="shared" si="225"/>
        <v>0</v>
      </c>
      <c r="AX690" s="3">
        <f>IF(テーブル505[[#This Row],[レート]]=0,0,$I$7)</f>
        <v>0</v>
      </c>
      <c r="AY690" s="6">
        <f t="shared" si="220"/>
        <v>0</v>
      </c>
      <c r="AZ690" s="6">
        <f t="shared" si="221"/>
        <v>0</v>
      </c>
      <c r="BA690" s="81">
        <f>テーブル505[[#This Row],[レート]]*テーブル505[[#This Row],[取引単位]]</f>
        <v>0</v>
      </c>
      <c r="BB690" s="6">
        <f t="shared" si="212"/>
        <v>0</v>
      </c>
    </row>
    <row r="691" spans="21:54" x14ac:dyDescent="0.3">
      <c r="U691" s="5">
        <f t="shared" si="213"/>
        <v>0</v>
      </c>
      <c r="V691" s="3">
        <f>IF(テーブル501[[#This Row],[レート]]=0,0,$E$7)</f>
        <v>0</v>
      </c>
      <c r="W691" s="6">
        <f t="shared" si="206"/>
        <v>0</v>
      </c>
      <c r="X691" s="6">
        <f t="shared" si="207"/>
        <v>0</v>
      </c>
      <c r="Y691" s="81">
        <f>テーブル501[[#This Row],[レート]]*テーブル501[[#This Row],[取引単位]]</f>
        <v>0</v>
      </c>
      <c r="Z691" s="6">
        <f t="shared" si="208"/>
        <v>0</v>
      </c>
      <c r="AB691" s="5">
        <f t="shared" si="222"/>
        <v>0</v>
      </c>
      <c r="AC691" s="3">
        <f>IF(テーブル502[[#This Row],[レート]]=0,0,$F$7)</f>
        <v>0</v>
      </c>
      <c r="AD691" s="6">
        <f t="shared" si="214"/>
        <v>0</v>
      </c>
      <c r="AE691" s="6">
        <f t="shared" si="215"/>
        <v>0</v>
      </c>
      <c r="AF691" s="81">
        <f>テーブル502[[#This Row],[レート]]*テーブル502[[#This Row],[取引単位]]</f>
        <v>0</v>
      </c>
      <c r="AG691" s="6">
        <f t="shared" si="209"/>
        <v>0</v>
      </c>
      <c r="AI691" s="5">
        <f t="shared" si="223"/>
        <v>0</v>
      </c>
      <c r="AJ691" s="3">
        <f>IF(テーブル503[[#This Row],[レート]]=0,0,$G$7)</f>
        <v>0</v>
      </c>
      <c r="AK691" s="6">
        <f t="shared" si="216"/>
        <v>0</v>
      </c>
      <c r="AL691" s="6">
        <f t="shared" si="217"/>
        <v>0</v>
      </c>
      <c r="AM691" s="81">
        <f>テーブル503[[#This Row],[レート]]*テーブル503[[#This Row],[取引単位]]</f>
        <v>0</v>
      </c>
      <c r="AN691" s="6">
        <f t="shared" si="210"/>
        <v>0</v>
      </c>
      <c r="AP691" s="5">
        <f t="shared" si="224"/>
        <v>0</v>
      </c>
      <c r="AQ691" s="3">
        <f>IF(テーブル504[[#This Row],[レート]]=0,0,$H$7)</f>
        <v>0</v>
      </c>
      <c r="AR691" s="6">
        <f t="shared" si="218"/>
        <v>0</v>
      </c>
      <c r="AS691" s="6">
        <f t="shared" si="219"/>
        <v>0</v>
      </c>
      <c r="AT691" s="81">
        <f>テーブル504[[#This Row],[レート]]*テーブル504[[#This Row],[取引単位]]</f>
        <v>0</v>
      </c>
      <c r="AU691" s="6">
        <f t="shared" si="211"/>
        <v>0</v>
      </c>
      <c r="AW691" s="5">
        <f t="shared" si="225"/>
        <v>0</v>
      </c>
      <c r="AX691" s="3">
        <f>IF(テーブル505[[#This Row],[レート]]=0,0,$I$7)</f>
        <v>0</v>
      </c>
      <c r="AY691" s="6">
        <f t="shared" si="220"/>
        <v>0</v>
      </c>
      <c r="AZ691" s="6">
        <f t="shared" si="221"/>
        <v>0</v>
      </c>
      <c r="BA691" s="81">
        <f>テーブル505[[#This Row],[レート]]*テーブル505[[#This Row],[取引単位]]</f>
        <v>0</v>
      </c>
      <c r="BB691" s="6">
        <f t="shared" si="212"/>
        <v>0</v>
      </c>
    </row>
    <row r="692" spans="21:54" x14ac:dyDescent="0.3">
      <c r="U692" s="5">
        <f t="shared" si="213"/>
        <v>0</v>
      </c>
      <c r="V692" s="3">
        <f>IF(テーブル501[[#This Row],[レート]]=0,0,$E$7)</f>
        <v>0</v>
      </c>
      <c r="W692" s="6">
        <f t="shared" si="206"/>
        <v>0</v>
      </c>
      <c r="X692" s="6">
        <f t="shared" si="207"/>
        <v>0</v>
      </c>
      <c r="Y692" s="81">
        <f>テーブル501[[#This Row],[レート]]*テーブル501[[#This Row],[取引単位]]</f>
        <v>0</v>
      </c>
      <c r="Z692" s="6">
        <f t="shared" si="208"/>
        <v>0</v>
      </c>
      <c r="AB692" s="5">
        <f t="shared" si="222"/>
        <v>0</v>
      </c>
      <c r="AC692" s="3">
        <f>IF(テーブル502[[#This Row],[レート]]=0,0,$F$7)</f>
        <v>0</v>
      </c>
      <c r="AD692" s="6">
        <f t="shared" si="214"/>
        <v>0</v>
      </c>
      <c r="AE692" s="6">
        <f t="shared" si="215"/>
        <v>0</v>
      </c>
      <c r="AF692" s="81">
        <f>テーブル502[[#This Row],[レート]]*テーブル502[[#This Row],[取引単位]]</f>
        <v>0</v>
      </c>
      <c r="AG692" s="6">
        <f t="shared" si="209"/>
        <v>0</v>
      </c>
      <c r="AI692" s="5">
        <f t="shared" si="223"/>
        <v>0</v>
      </c>
      <c r="AJ692" s="3">
        <f>IF(テーブル503[[#This Row],[レート]]=0,0,$G$7)</f>
        <v>0</v>
      </c>
      <c r="AK692" s="6">
        <f t="shared" si="216"/>
        <v>0</v>
      </c>
      <c r="AL692" s="6">
        <f t="shared" si="217"/>
        <v>0</v>
      </c>
      <c r="AM692" s="81">
        <f>テーブル503[[#This Row],[レート]]*テーブル503[[#This Row],[取引単位]]</f>
        <v>0</v>
      </c>
      <c r="AN692" s="6">
        <f t="shared" si="210"/>
        <v>0</v>
      </c>
      <c r="AP692" s="5">
        <f t="shared" si="224"/>
        <v>0</v>
      </c>
      <c r="AQ692" s="3">
        <f>IF(テーブル504[[#This Row],[レート]]=0,0,$H$7)</f>
        <v>0</v>
      </c>
      <c r="AR692" s="6">
        <f t="shared" si="218"/>
        <v>0</v>
      </c>
      <c r="AS692" s="6">
        <f t="shared" si="219"/>
        <v>0</v>
      </c>
      <c r="AT692" s="81">
        <f>テーブル504[[#This Row],[レート]]*テーブル504[[#This Row],[取引単位]]</f>
        <v>0</v>
      </c>
      <c r="AU692" s="6">
        <f t="shared" si="211"/>
        <v>0</v>
      </c>
      <c r="AW692" s="5">
        <f t="shared" si="225"/>
        <v>0</v>
      </c>
      <c r="AX692" s="3">
        <f>IF(テーブル505[[#This Row],[レート]]=0,0,$I$7)</f>
        <v>0</v>
      </c>
      <c r="AY692" s="6">
        <f t="shared" si="220"/>
        <v>0</v>
      </c>
      <c r="AZ692" s="6">
        <f t="shared" si="221"/>
        <v>0</v>
      </c>
      <c r="BA692" s="81">
        <f>テーブル505[[#This Row],[レート]]*テーブル505[[#This Row],[取引単位]]</f>
        <v>0</v>
      </c>
      <c r="BB692" s="6">
        <f t="shared" si="212"/>
        <v>0</v>
      </c>
    </row>
    <row r="693" spans="21:54" x14ac:dyDescent="0.3">
      <c r="U693" s="5">
        <f t="shared" si="213"/>
        <v>0</v>
      </c>
      <c r="V693" s="3">
        <f>IF(テーブル501[[#This Row],[レート]]=0,0,$E$7)</f>
        <v>0</v>
      </c>
      <c r="W693" s="6">
        <f t="shared" si="206"/>
        <v>0</v>
      </c>
      <c r="X693" s="6">
        <f t="shared" si="207"/>
        <v>0</v>
      </c>
      <c r="Y693" s="81">
        <f>テーブル501[[#This Row],[レート]]*テーブル501[[#This Row],[取引単位]]</f>
        <v>0</v>
      </c>
      <c r="Z693" s="6">
        <f t="shared" si="208"/>
        <v>0</v>
      </c>
      <c r="AB693" s="5">
        <f t="shared" si="222"/>
        <v>0</v>
      </c>
      <c r="AC693" s="3">
        <f>IF(テーブル502[[#This Row],[レート]]=0,0,$F$7)</f>
        <v>0</v>
      </c>
      <c r="AD693" s="6">
        <f t="shared" si="214"/>
        <v>0</v>
      </c>
      <c r="AE693" s="6">
        <f t="shared" si="215"/>
        <v>0</v>
      </c>
      <c r="AF693" s="81">
        <f>テーブル502[[#This Row],[レート]]*テーブル502[[#This Row],[取引単位]]</f>
        <v>0</v>
      </c>
      <c r="AG693" s="6">
        <f t="shared" si="209"/>
        <v>0</v>
      </c>
      <c r="AI693" s="5">
        <f t="shared" si="223"/>
        <v>0</v>
      </c>
      <c r="AJ693" s="3">
        <f>IF(テーブル503[[#This Row],[レート]]=0,0,$G$7)</f>
        <v>0</v>
      </c>
      <c r="AK693" s="6">
        <f t="shared" si="216"/>
        <v>0</v>
      </c>
      <c r="AL693" s="6">
        <f t="shared" si="217"/>
        <v>0</v>
      </c>
      <c r="AM693" s="81">
        <f>テーブル503[[#This Row],[レート]]*テーブル503[[#This Row],[取引単位]]</f>
        <v>0</v>
      </c>
      <c r="AN693" s="6">
        <f t="shared" si="210"/>
        <v>0</v>
      </c>
      <c r="AP693" s="5">
        <f t="shared" si="224"/>
        <v>0</v>
      </c>
      <c r="AQ693" s="3">
        <f>IF(テーブル504[[#This Row],[レート]]=0,0,$H$7)</f>
        <v>0</v>
      </c>
      <c r="AR693" s="6">
        <f t="shared" si="218"/>
        <v>0</v>
      </c>
      <c r="AS693" s="6">
        <f t="shared" si="219"/>
        <v>0</v>
      </c>
      <c r="AT693" s="81">
        <f>テーブル504[[#This Row],[レート]]*テーブル504[[#This Row],[取引単位]]</f>
        <v>0</v>
      </c>
      <c r="AU693" s="6">
        <f t="shared" si="211"/>
        <v>0</v>
      </c>
      <c r="AW693" s="5">
        <f t="shared" si="225"/>
        <v>0</v>
      </c>
      <c r="AX693" s="3">
        <f>IF(テーブル505[[#This Row],[レート]]=0,0,$I$7)</f>
        <v>0</v>
      </c>
      <c r="AY693" s="6">
        <f t="shared" si="220"/>
        <v>0</v>
      </c>
      <c r="AZ693" s="6">
        <f t="shared" si="221"/>
        <v>0</v>
      </c>
      <c r="BA693" s="81">
        <f>テーブル505[[#This Row],[レート]]*テーブル505[[#This Row],[取引単位]]</f>
        <v>0</v>
      </c>
      <c r="BB693" s="6">
        <f t="shared" si="212"/>
        <v>0</v>
      </c>
    </row>
    <row r="694" spans="21:54" x14ac:dyDescent="0.3">
      <c r="U694" s="5">
        <f t="shared" si="213"/>
        <v>0</v>
      </c>
      <c r="V694" s="3">
        <f>IF(テーブル501[[#This Row],[レート]]=0,0,$E$7)</f>
        <v>0</v>
      </c>
      <c r="W694" s="6">
        <f t="shared" si="206"/>
        <v>0</v>
      </c>
      <c r="X694" s="6">
        <f t="shared" si="207"/>
        <v>0</v>
      </c>
      <c r="Y694" s="81">
        <f>テーブル501[[#This Row],[レート]]*テーブル501[[#This Row],[取引単位]]</f>
        <v>0</v>
      </c>
      <c r="Z694" s="6">
        <f t="shared" si="208"/>
        <v>0</v>
      </c>
      <c r="AB694" s="5">
        <f t="shared" si="222"/>
        <v>0</v>
      </c>
      <c r="AC694" s="3">
        <f>IF(テーブル502[[#This Row],[レート]]=0,0,$F$7)</f>
        <v>0</v>
      </c>
      <c r="AD694" s="6">
        <f t="shared" si="214"/>
        <v>0</v>
      </c>
      <c r="AE694" s="6">
        <f t="shared" si="215"/>
        <v>0</v>
      </c>
      <c r="AF694" s="81">
        <f>テーブル502[[#This Row],[レート]]*テーブル502[[#This Row],[取引単位]]</f>
        <v>0</v>
      </c>
      <c r="AG694" s="6">
        <f t="shared" si="209"/>
        <v>0</v>
      </c>
      <c r="AI694" s="5">
        <f t="shared" si="223"/>
        <v>0</v>
      </c>
      <c r="AJ694" s="3">
        <f>IF(テーブル503[[#This Row],[レート]]=0,0,$G$7)</f>
        <v>0</v>
      </c>
      <c r="AK694" s="6">
        <f t="shared" si="216"/>
        <v>0</v>
      </c>
      <c r="AL694" s="6">
        <f t="shared" si="217"/>
        <v>0</v>
      </c>
      <c r="AM694" s="81">
        <f>テーブル503[[#This Row],[レート]]*テーブル503[[#This Row],[取引単位]]</f>
        <v>0</v>
      </c>
      <c r="AN694" s="6">
        <f t="shared" si="210"/>
        <v>0</v>
      </c>
      <c r="AP694" s="5">
        <f t="shared" si="224"/>
        <v>0</v>
      </c>
      <c r="AQ694" s="3">
        <f>IF(テーブル504[[#This Row],[レート]]=0,0,$H$7)</f>
        <v>0</v>
      </c>
      <c r="AR694" s="6">
        <f t="shared" si="218"/>
        <v>0</v>
      </c>
      <c r="AS694" s="6">
        <f t="shared" si="219"/>
        <v>0</v>
      </c>
      <c r="AT694" s="81">
        <f>テーブル504[[#This Row],[レート]]*テーブル504[[#This Row],[取引単位]]</f>
        <v>0</v>
      </c>
      <c r="AU694" s="6">
        <f t="shared" si="211"/>
        <v>0</v>
      </c>
      <c r="AW694" s="5">
        <f t="shared" si="225"/>
        <v>0</v>
      </c>
      <c r="AX694" s="3">
        <f>IF(テーブル505[[#This Row],[レート]]=0,0,$I$7)</f>
        <v>0</v>
      </c>
      <c r="AY694" s="6">
        <f t="shared" si="220"/>
        <v>0</v>
      </c>
      <c r="AZ694" s="6">
        <f t="shared" si="221"/>
        <v>0</v>
      </c>
      <c r="BA694" s="81">
        <f>テーブル505[[#This Row],[レート]]*テーブル505[[#This Row],[取引単位]]</f>
        <v>0</v>
      </c>
      <c r="BB694" s="6">
        <f t="shared" si="212"/>
        <v>0</v>
      </c>
    </row>
    <row r="695" spans="21:54" x14ac:dyDescent="0.3">
      <c r="U695" s="5">
        <f t="shared" si="213"/>
        <v>0</v>
      </c>
      <c r="V695" s="3">
        <f>IF(テーブル501[[#This Row],[レート]]=0,0,$E$7)</f>
        <v>0</v>
      </c>
      <c r="W695" s="6">
        <f t="shared" si="206"/>
        <v>0</v>
      </c>
      <c r="X695" s="6">
        <f t="shared" si="207"/>
        <v>0</v>
      </c>
      <c r="Y695" s="81">
        <f>テーブル501[[#This Row],[レート]]*テーブル501[[#This Row],[取引単位]]</f>
        <v>0</v>
      </c>
      <c r="Z695" s="6">
        <f t="shared" si="208"/>
        <v>0</v>
      </c>
      <c r="AB695" s="5">
        <f t="shared" si="222"/>
        <v>0</v>
      </c>
      <c r="AC695" s="3">
        <f>IF(テーブル502[[#This Row],[レート]]=0,0,$F$7)</f>
        <v>0</v>
      </c>
      <c r="AD695" s="6">
        <f t="shared" si="214"/>
        <v>0</v>
      </c>
      <c r="AE695" s="6">
        <f t="shared" si="215"/>
        <v>0</v>
      </c>
      <c r="AF695" s="81">
        <f>テーブル502[[#This Row],[レート]]*テーブル502[[#This Row],[取引単位]]</f>
        <v>0</v>
      </c>
      <c r="AG695" s="6">
        <f t="shared" si="209"/>
        <v>0</v>
      </c>
      <c r="AI695" s="5">
        <f t="shared" si="223"/>
        <v>0</v>
      </c>
      <c r="AJ695" s="3">
        <f>IF(テーブル503[[#This Row],[レート]]=0,0,$G$7)</f>
        <v>0</v>
      </c>
      <c r="AK695" s="6">
        <f t="shared" si="216"/>
        <v>0</v>
      </c>
      <c r="AL695" s="6">
        <f t="shared" si="217"/>
        <v>0</v>
      </c>
      <c r="AM695" s="81">
        <f>テーブル503[[#This Row],[レート]]*テーブル503[[#This Row],[取引単位]]</f>
        <v>0</v>
      </c>
      <c r="AN695" s="6">
        <f t="shared" si="210"/>
        <v>0</v>
      </c>
      <c r="AP695" s="5">
        <f t="shared" si="224"/>
        <v>0</v>
      </c>
      <c r="AQ695" s="3">
        <f>IF(テーブル504[[#This Row],[レート]]=0,0,$H$7)</f>
        <v>0</v>
      </c>
      <c r="AR695" s="6">
        <f t="shared" si="218"/>
        <v>0</v>
      </c>
      <c r="AS695" s="6">
        <f t="shared" si="219"/>
        <v>0</v>
      </c>
      <c r="AT695" s="81">
        <f>テーブル504[[#This Row],[レート]]*テーブル504[[#This Row],[取引単位]]</f>
        <v>0</v>
      </c>
      <c r="AU695" s="6">
        <f t="shared" si="211"/>
        <v>0</v>
      </c>
      <c r="AW695" s="5">
        <f t="shared" si="225"/>
        <v>0</v>
      </c>
      <c r="AX695" s="3">
        <f>IF(テーブル505[[#This Row],[レート]]=0,0,$I$7)</f>
        <v>0</v>
      </c>
      <c r="AY695" s="6">
        <f t="shared" si="220"/>
        <v>0</v>
      </c>
      <c r="AZ695" s="6">
        <f t="shared" si="221"/>
        <v>0</v>
      </c>
      <c r="BA695" s="81">
        <f>テーブル505[[#This Row],[レート]]*テーブル505[[#This Row],[取引単位]]</f>
        <v>0</v>
      </c>
      <c r="BB695" s="6">
        <f t="shared" si="212"/>
        <v>0</v>
      </c>
    </row>
    <row r="696" spans="21:54" x14ac:dyDescent="0.3">
      <c r="U696" s="5">
        <f t="shared" si="213"/>
        <v>0</v>
      </c>
      <c r="V696" s="3">
        <f>IF(テーブル501[[#This Row],[レート]]=0,0,$E$7)</f>
        <v>0</v>
      </c>
      <c r="W696" s="6">
        <f t="shared" si="206"/>
        <v>0</v>
      </c>
      <c r="X696" s="6">
        <f t="shared" si="207"/>
        <v>0</v>
      </c>
      <c r="Y696" s="81">
        <f>テーブル501[[#This Row],[レート]]*テーブル501[[#This Row],[取引単位]]</f>
        <v>0</v>
      </c>
      <c r="Z696" s="6">
        <f t="shared" si="208"/>
        <v>0</v>
      </c>
      <c r="AB696" s="5">
        <f t="shared" si="222"/>
        <v>0</v>
      </c>
      <c r="AC696" s="3">
        <f>IF(テーブル502[[#This Row],[レート]]=0,0,$F$7)</f>
        <v>0</v>
      </c>
      <c r="AD696" s="6">
        <f t="shared" si="214"/>
        <v>0</v>
      </c>
      <c r="AE696" s="6">
        <f t="shared" si="215"/>
        <v>0</v>
      </c>
      <c r="AF696" s="81">
        <f>テーブル502[[#This Row],[レート]]*テーブル502[[#This Row],[取引単位]]</f>
        <v>0</v>
      </c>
      <c r="AG696" s="6">
        <f t="shared" si="209"/>
        <v>0</v>
      </c>
      <c r="AI696" s="5">
        <f t="shared" si="223"/>
        <v>0</v>
      </c>
      <c r="AJ696" s="3">
        <f>IF(テーブル503[[#This Row],[レート]]=0,0,$G$7)</f>
        <v>0</v>
      </c>
      <c r="AK696" s="6">
        <f t="shared" si="216"/>
        <v>0</v>
      </c>
      <c r="AL696" s="6">
        <f t="shared" si="217"/>
        <v>0</v>
      </c>
      <c r="AM696" s="81">
        <f>テーブル503[[#This Row],[レート]]*テーブル503[[#This Row],[取引単位]]</f>
        <v>0</v>
      </c>
      <c r="AN696" s="6">
        <f t="shared" si="210"/>
        <v>0</v>
      </c>
      <c r="AP696" s="5">
        <f t="shared" si="224"/>
        <v>0</v>
      </c>
      <c r="AQ696" s="3">
        <f>IF(テーブル504[[#This Row],[レート]]=0,0,$H$7)</f>
        <v>0</v>
      </c>
      <c r="AR696" s="6">
        <f t="shared" si="218"/>
        <v>0</v>
      </c>
      <c r="AS696" s="6">
        <f t="shared" si="219"/>
        <v>0</v>
      </c>
      <c r="AT696" s="81">
        <f>テーブル504[[#This Row],[レート]]*テーブル504[[#This Row],[取引単位]]</f>
        <v>0</v>
      </c>
      <c r="AU696" s="6">
        <f t="shared" si="211"/>
        <v>0</v>
      </c>
      <c r="AW696" s="5">
        <f t="shared" si="225"/>
        <v>0</v>
      </c>
      <c r="AX696" s="3">
        <f>IF(テーブル505[[#This Row],[レート]]=0,0,$I$7)</f>
        <v>0</v>
      </c>
      <c r="AY696" s="6">
        <f t="shared" si="220"/>
        <v>0</v>
      </c>
      <c r="AZ696" s="6">
        <f t="shared" si="221"/>
        <v>0</v>
      </c>
      <c r="BA696" s="81">
        <f>テーブル505[[#This Row],[レート]]*テーブル505[[#This Row],[取引単位]]</f>
        <v>0</v>
      </c>
      <c r="BB696" s="6">
        <f t="shared" si="212"/>
        <v>0</v>
      </c>
    </row>
    <row r="697" spans="21:54" x14ac:dyDescent="0.3">
      <c r="U697" s="5">
        <f t="shared" si="213"/>
        <v>0</v>
      </c>
      <c r="V697" s="3">
        <f>IF(テーブル501[[#This Row],[レート]]=0,0,$E$7)</f>
        <v>0</v>
      </c>
      <c r="W697" s="6">
        <f t="shared" si="206"/>
        <v>0</v>
      </c>
      <c r="X697" s="6">
        <f t="shared" si="207"/>
        <v>0</v>
      </c>
      <c r="Y697" s="81">
        <f>テーブル501[[#This Row],[レート]]*テーブル501[[#This Row],[取引単位]]</f>
        <v>0</v>
      </c>
      <c r="Z697" s="6">
        <f t="shared" si="208"/>
        <v>0</v>
      </c>
      <c r="AB697" s="5">
        <f t="shared" si="222"/>
        <v>0</v>
      </c>
      <c r="AC697" s="3">
        <f>IF(テーブル502[[#This Row],[レート]]=0,0,$F$7)</f>
        <v>0</v>
      </c>
      <c r="AD697" s="6">
        <f t="shared" si="214"/>
        <v>0</v>
      </c>
      <c r="AE697" s="6">
        <f t="shared" si="215"/>
        <v>0</v>
      </c>
      <c r="AF697" s="81">
        <f>テーブル502[[#This Row],[レート]]*テーブル502[[#This Row],[取引単位]]</f>
        <v>0</v>
      </c>
      <c r="AG697" s="6">
        <f t="shared" si="209"/>
        <v>0</v>
      </c>
      <c r="AI697" s="5">
        <f t="shared" si="223"/>
        <v>0</v>
      </c>
      <c r="AJ697" s="3">
        <f>IF(テーブル503[[#This Row],[レート]]=0,0,$G$7)</f>
        <v>0</v>
      </c>
      <c r="AK697" s="6">
        <f t="shared" si="216"/>
        <v>0</v>
      </c>
      <c r="AL697" s="6">
        <f t="shared" si="217"/>
        <v>0</v>
      </c>
      <c r="AM697" s="81">
        <f>テーブル503[[#This Row],[レート]]*テーブル503[[#This Row],[取引単位]]</f>
        <v>0</v>
      </c>
      <c r="AN697" s="6">
        <f t="shared" si="210"/>
        <v>0</v>
      </c>
      <c r="AP697" s="5">
        <f t="shared" si="224"/>
        <v>0</v>
      </c>
      <c r="AQ697" s="3">
        <f>IF(テーブル504[[#This Row],[レート]]=0,0,$H$7)</f>
        <v>0</v>
      </c>
      <c r="AR697" s="6">
        <f t="shared" si="218"/>
        <v>0</v>
      </c>
      <c r="AS697" s="6">
        <f t="shared" si="219"/>
        <v>0</v>
      </c>
      <c r="AT697" s="81">
        <f>テーブル504[[#This Row],[レート]]*テーブル504[[#This Row],[取引単位]]</f>
        <v>0</v>
      </c>
      <c r="AU697" s="6">
        <f t="shared" si="211"/>
        <v>0</v>
      </c>
      <c r="AW697" s="5">
        <f t="shared" si="225"/>
        <v>0</v>
      </c>
      <c r="AX697" s="3">
        <f>IF(テーブル505[[#This Row],[レート]]=0,0,$I$7)</f>
        <v>0</v>
      </c>
      <c r="AY697" s="6">
        <f t="shared" si="220"/>
        <v>0</v>
      </c>
      <c r="AZ697" s="6">
        <f t="shared" si="221"/>
        <v>0</v>
      </c>
      <c r="BA697" s="81">
        <f>テーブル505[[#This Row],[レート]]*テーブル505[[#This Row],[取引単位]]</f>
        <v>0</v>
      </c>
      <c r="BB697" s="6">
        <f t="shared" si="212"/>
        <v>0</v>
      </c>
    </row>
    <row r="698" spans="21:54" x14ac:dyDescent="0.3">
      <c r="U698" s="5">
        <f t="shared" si="213"/>
        <v>0</v>
      </c>
      <c r="V698" s="3">
        <f>IF(テーブル501[[#This Row],[レート]]=0,0,$E$7)</f>
        <v>0</v>
      </c>
      <c r="W698" s="6">
        <f t="shared" si="206"/>
        <v>0</v>
      </c>
      <c r="X698" s="6">
        <f t="shared" si="207"/>
        <v>0</v>
      </c>
      <c r="Y698" s="81">
        <f>テーブル501[[#This Row],[レート]]*テーブル501[[#This Row],[取引単位]]</f>
        <v>0</v>
      </c>
      <c r="Z698" s="6">
        <f t="shared" si="208"/>
        <v>0</v>
      </c>
      <c r="AB698" s="5">
        <f t="shared" si="222"/>
        <v>0</v>
      </c>
      <c r="AC698" s="3">
        <f>IF(テーブル502[[#This Row],[レート]]=0,0,$F$7)</f>
        <v>0</v>
      </c>
      <c r="AD698" s="6">
        <f t="shared" si="214"/>
        <v>0</v>
      </c>
      <c r="AE698" s="6">
        <f t="shared" si="215"/>
        <v>0</v>
      </c>
      <c r="AF698" s="81">
        <f>テーブル502[[#This Row],[レート]]*テーブル502[[#This Row],[取引単位]]</f>
        <v>0</v>
      </c>
      <c r="AG698" s="6">
        <f t="shared" si="209"/>
        <v>0</v>
      </c>
      <c r="AI698" s="5">
        <f t="shared" si="223"/>
        <v>0</v>
      </c>
      <c r="AJ698" s="3">
        <f>IF(テーブル503[[#This Row],[レート]]=0,0,$G$7)</f>
        <v>0</v>
      </c>
      <c r="AK698" s="6">
        <f t="shared" si="216"/>
        <v>0</v>
      </c>
      <c r="AL698" s="6">
        <f t="shared" si="217"/>
        <v>0</v>
      </c>
      <c r="AM698" s="81">
        <f>テーブル503[[#This Row],[レート]]*テーブル503[[#This Row],[取引単位]]</f>
        <v>0</v>
      </c>
      <c r="AN698" s="6">
        <f t="shared" si="210"/>
        <v>0</v>
      </c>
      <c r="AP698" s="5">
        <f t="shared" si="224"/>
        <v>0</v>
      </c>
      <c r="AQ698" s="3">
        <f>IF(テーブル504[[#This Row],[レート]]=0,0,$H$7)</f>
        <v>0</v>
      </c>
      <c r="AR698" s="6">
        <f t="shared" si="218"/>
        <v>0</v>
      </c>
      <c r="AS698" s="6">
        <f t="shared" si="219"/>
        <v>0</v>
      </c>
      <c r="AT698" s="81">
        <f>テーブル504[[#This Row],[レート]]*テーブル504[[#This Row],[取引単位]]</f>
        <v>0</v>
      </c>
      <c r="AU698" s="6">
        <f t="shared" si="211"/>
        <v>0</v>
      </c>
      <c r="AW698" s="5">
        <f t="shared" si="225"/>
        <v>0</v>
      </c>
      <c r="AX698" s="3">
        <f>IF(テーブル505[[#This Row],[レート]]=0,0,$I$7)</f>
        <v>0</v>
      </c>
      <c r="AY698" s="6">
        <f t="shared" si="220"/>
        <v>0</v>
      </c>
      <c r="AZ698" s="6">
        <f t="shared" si="221"/>
        <v>0</v>
      </c>
      <c r="BA698" s="81">
        <f>テーブル505[[#This Row],[レート]]*テーブル505[[#This Row],[取引単位]]</f>
        <v>0</v>
      </c>
      <c r="BB698" s="6">
        <f t="shared" si="212"/>
        <v>0</v>
      </c>
    </row>
    <row r="699" spans="21:54" x14ac:dyDescent="0.3">
      <c r="U699" s="5">
        <f t="shared" si="213"/>
        <v>0</v>
      </c>
      <c r="V699" s="3">
        <f>IF(テーブル501[[#This Row],[レート]]=0,0,$E$7)</f>
        <v>0</v>
      </c>
      <c r="W699" s="6">
        <f t="shared" si="206"/>
        <v>0</v>
      </c>
      <c r="X699" s="6">
        <f t="shared" si="207"/>
        <v>0</v>
      </c>
      <c r="Y699" s="81">
        <f>テーブル501[[#This Row],[レート]]*テーブル501[[#This Row],[取引単位]]</f>
        <v>0</v>
      </c>
      <c r="Z699" s="6">
        <f t="shared" si="208"/>
        <v>0</v>
      </c>
      <c r="AB699" s="5">
        <f t="shared" si="222"/>
        <v>0</v>
      </c>
      <c r="AC699" s="3">
        <f>IF(テーブル502[[#This Row],[レート]]=0,0,$F$7)</f>
        <v>0</v>
      </c>
      <c r="AD699" s="6">
        <f t="shared" si="214"/>
        <v>0</v>
      </c>
      <c r="AE699" s="6">
        <f t="shared" si="215"/>
        <v>0</v>
      </c>
      <c r="AF699" s="81">
        <f>テーブル502[[#This Row],[レート]]*テーブル502[[#This Row],[取引単位]]</f>
        <v>0</v>
      </c>
      <c r="AG699" s="6">
        <f t="shared" si="209"/>
        <v>0</v>
      </c>
      <c r="AI699" s="5">
        <f t="shared" si="223"/>
        <v>0</v>
      </c>
      <c r="AJ699" s="3">
        <f>IF(テーブル503[[#This Row],[レート]]=0,0,$G$7)</f>
        <v>0</v>
      </c>
      <c r="AK699" s="6">
        <f t="shared" si="216"/>
        <v>0</v>
      </c>
      <c r="AL699" s="6">
        <f t="shared" si="217"/>
        <v>0</v>
      </c>
      <c r="AM699" s="81">
        <f>テーブル503[[#This Row],[レート]]*テーブル503[[#This Row],[取引単位]]</f>
        <v>0</v>
      </c>
      <c r="AN699" s="6">
        <f t="shared" si="210"/>
        <v>0</v>
      </c>
      <c r="AP699" s="5">
        <f t="shared" si="224"/>
        <v>0</v>
      </c>
      <c r="AQ699" s="3">
        <f>IF(テーブル504[[#This Row],[レート]]=0,0,$H$7)</f>
        <v>0</v>
      </c>
      <c r="AR699" s="6">
        <f t="shared" si="218"/>
        <v>0</v>
      </c>
      <c r="AS699" s="6">
        <f t="shared" si="219"/>
        <v>0</v>
      </c>
      <c r="AT699" s="81">
        <f>テーブル504[[#This Row],[レート]]*テーブル504[[#This Row],[取引単位]]</f>
        <v>0</v>
      </c>
      <c r="AU699" s="6">
        <f t="shared" si="211"/>
        <v>0</v>
      </c>
      <c r="AW699" s="5">
        <f t="shared" si="225"/>
        <v>0</v>
      </c>
      <c r="AX699" s="3">
        <f>IF(テーブル505[[#This Row],[レート]]=0,0,$I$7)</f>
        <v>0</v>
      </c>
      <c r="AY699" s="6">
        <f t="shared" si="220"/>
        <v>0</v>
      </c>
      <c r="AZ699" s="6">
        <f t="shared" si="221"/>
        <v>0</v>
      </c>
      <c r="BA699" s="81">
        <f>テーブル505[[#This Row],[レート]]*テーブル505[[#This Row],[取引単位]]</f>
        <v>0</v>
      </c>
      <c r="BB699" s="6">
        <f t="shared" si="212"/>
        <v>0</v>
      </c>
    </row>
    <row r="700" spans="21:54" x14ac:dyDescent="0.3">
      <c r="U700" s="5">
        <f t="shared" si="213"/>
        <v>0</v>
      </c>
      <c r="V700" s="3">
        <f>IF(テーブル501[[#This Row],[レート]]=0,0,$E$7)</f>
        <v>0</v>
      </c>
      <c r="W700" s="6">
        <f t="shared" si="206"/>
        <v>0</v>
      </c>
      <c r="X700" s="6">
        <f t="shared" si="207"/>
        <v>0</v>
      </c>
      <c r="Y700" s="81">
        <f>テーブル501[[#This Row],[レート]]*テーブル501[[#This Row],[取引単位]]</f>
        <v>0</v>
      </c>
      <c r="Z700" s="6">
        <f t="shared" si="208"/>
        <v>0</v>
      </c>
      <c r="AB700" s="5">
        <f t="shared" si="222"/>
        <v>0</v>
      </c>
      <c r="AC700" s="3">
        <f>IF(テーブル502[[#This Row],[レート]]=0,0,$F$7)</f>
        <v>0</v>
      </c>
      <c r="AD700" s="6">
        <f t="shared" si="214"/>
        <v>0</v>
      </c>
      <c r="AE700" s="6">
        <f t="shared" si="215"/>
        <v>0</v>
      </c>
      <c r="AF700" s="81">
        <f>テーブル502[[#This Row],[レート]]*テーブル502[[#This Row],[取引単位]]</f>
        <v>0</v>
      </c>
      <c r="AG700" s="6">
        <f t="shared" si="209"/>
        <v>0</v>
      </c>
      <c r="AI700" s="5">
        <f t="shared" si="223"/>
        <v>0</v>
      </c>
      <c r="AJ700" s="3">
        <f>IF(テーブル503[[#This Row],[レート]]=0,0,$G$7)</f>
        <v>0</v>
      </c>
      <c r="AK700" s="6">
        <f t="shared" si="216"/>
        <v>0</v>
      </c>
      <c r="AL700" s="6">
        <f t="shared" si="217"/>
        <v>0</v>
      </c>
      <c r="AM700" s="81">
        <f>テーブル503[[#This Row],[レート]]*テーブル503[[#This Row],[取引単位]]</f>
        <v>0</v>
      </c>
      <c r="AN700" s="6">
        <f t="shared" si="210"/>
        <v>0</v>
      </c>
      <c r="AP700" s="5">
        <f t="shared" si="224"/>
        <v>0</v>
      </c>
      <c r="AQ700" s="3">
        <f>IF(テーブル504[[#This Row],[レート]]=0,0,$H$7)</f>
        <v>0</v>
      </c>
      <c r="AR700" s="6">
        <f t="shared" si="218"/>
        <v>0</v>
      </c>
      <c r="AS700" s="6">
        <f t="shared" si="219"/>
        <v>0</v>
      </c>
      <c r="AT700" s="81">
        <f>テーブル504[[#This Row],[レート]]*テーブル504[[#This Row],[取引単位]]</f>
        <v>0</v>
      </c>
      <c r="AU700" s="6">
        <f t="shared" si="211"/>
        <v>0</v>
      </c>
      <c r="AW700" s="5">
        <f t="shared" si="225"/>
        <v>0</v>
      </c>
      <c r="AX700" s="3">
        <f>IF(テーブル505[[#This Row],[レート]]=0,0,$I$7)</f>
        <v>0</v>
      </c>
      <c r="AY700" s="6">
        <f t="shared" si="220"/>
        <v>0</v>
      </c>
      <c r="AZ700" s="6">
        <f t="shared" si="221"/>
        <v>0</v>
      </c>
      <c r="BA700" s="81">
        <f>テーブル505[[#This Row],[レート]]*テーブル505[[#This Row],[取引単位]]</f>
        <v>0</v>
      </c>
      <c r="BB700" s="6">
        <f t="shared" si="212"/>
        <v>0</v>
      </c>
    </row>
    <row r="701" spans="21:54" x14ac:dyDescent="0.3">
      <c r="U701" s="5">
        <f t="shared" si="213"/>
        <v>0</v>
      </c>
      <c r="V701" s="3">
        <f>IF(テーブル501[[#This Row],[レート]]=0,0,$E$7)</f>
        <v>0</v>
      </c>
      <c r="W701" s="6">
        <f t="shared" si="206"/>
        <v>0</v>
      </c>
      <c r="X701" s="6">
        <f t="shared" si="207"/>
        <v>0</v>
      </c>
      <c r="Y701" s="81">
        <f>テーブル501[[#This Row],[レート]]*テーブル501[[#This Row],[取引単位]]</f>
        <v>0</v>
      </c>
      <c r="Z701" s="6">
        <f t="shared" si="208"/>
        <v>0</v>
      </c>
      <c r="AB701" s="5">
        <f t="shared" si="222"/>
        <v>0</v>
      </c>
      <c r="AC701" s="3">
        <f>IF(テーブル502[[#This Row],[レート]]=0,0,$F$7)</f>
        <v>0</v>
      </c>
      <c r="AD701" s="6">
        <f t="shared" si="214"/>
        <v>0</v>
      </c>
      <c r="AE701" s="6">
        <f t="shared" si="215"/>
        <v>0</v>
      </c>
      <c r="AF701" s="81">
        <f>テーブル502[[#This Row],[レート]]*テーブル502[[#This Row],[取引単位]]</f>
        <v>0</v>
      </c>
      <c r="AG701" s="6">
        <f t="shared" si="209"/>
        <v>0</v>
      </c>
      <c r="AI701" s="5">
        <f t="shared" si="223"/>
        <v>0</v>
      </c>
      <c r="AJ701" s="3">
        <f>IF(テーブル503[[#This Row],[レート]]=0,0,$G$7)</f>
        <v>0</v>
      </c>
      <c r="AK701" s="6">
        <f t="shared" si="216"/>
        <v>0</v>
      </c>
      <c r="AL701" s="6">
        <f t="shared" si="217"/>
        <v>0</v>
      </c>
      <c r="AM701" s="81">
        <f>テーブル503[[#This Row],[レート]]*テーブル503[[#This Row],[取引単位]]</f>
        <v>0</v>
      </c>
      <c r="AN701" s="6">
        <f t="shared" si="210"/>
        <v>0</v>
      </c>
      <c r="AP701" s="5">
        <f t="shared" si="224"/>
        <v>0</v>
      </c>
      <c r="AQ701" s="3">
        <f>IF(テーブル504[[#This Row],[レート]]=0,0,$H$7)</f>
        <v>0</v>
      </c>
      <c r="AR701" s="6">
        <f t="shared" si="218"/>
        <v>0</v>
      </c>
      <c r="AS701" s="6">
        <f t="shared" si="219"/>
        <v>0</v>
      </c>
      <c r="AT701" s="81">
        <f>テーブル504[[#This Row],[レート]]*テーブル504[[#This Row],[取引単位]]</f>
        <v>0</v>
      </c>
      <c r="AU701" s="6">
        <f t="shared" si="211"/>
        <v>0</v>
      </c>
      <c r="AW701" s="5">
        <f t="shared" si="225"/>
        <v>0</v>
      </c>
      <c r="AX701" s="3">
        <f>IF(テーブル505[[#This Row],[レート]]=0,0,$I$7)</f>
        <v>0</v>
      </c>
      <c r="AY701" s="6">
        <f t="shared" si="220"/>
        <v>0</v>
      </c>
      <c r="AZ701" s="6">
        <f t="shared" si="221"/>
        <v>0</v>
      </c>
      <c r="BA701" s="81">
        <f>テーブル505[[#This Row],[レート]]*テーブル505[[#This Row],[取引単位]]</f>
        <v>0</v>
      </c>
      <c r="BB701" s="6">
        <f t="shared" si="212"/>
        <v>0</v>
      </c>
    </row>
    <row r="702" spans="21:54" x14ac:dyDescent="0.3">
      <c r="U702" s="5">
        <f t="shared" si="213"/>
        <v>0</v>
      </c>
      <c r="V702" s="3">
        <f>IF(テーブル501[[#This Row],[レート]]=0,0,$E$7)</f>
        <v>0</v>
      </c>
      <c r="W702" s="6">
        <f t="shared" si="206"/>
        <v>0</v>
      </c>
      <c r="X702" s="6">
        <f t="shared" si="207"/>
        <v>0</v>
      </c>
      <c r="Y702" s="81">
        <f>テーブル501[[#This Row],[レート]]*テーブル501[[#This Row],[取引単位]]</f>
        <v>0</v>
      </c>
      <c r="Z702" s="6">
        <f t="shared" si="208"/>
        <v>0</v>
      </c>
      <c r="AB702" s="5">
        <f t="shared" si="222"/>
        <v>0</v>
      </c>
      <c r="AC702" s="3">
        <f>IF(テーブル502[[#This Row],[レート]]=0,0,$F$7)</f>
        <v>0</v>
      </c>
      <c r="AD702" s="6">
        <f t="shared" si="214"/>
        <v>0</v>
      </c>
      <c r="AE702" s="6">
        <f t="shared" si="215"/>
        <v>0</v>
      </c>
      <c r="AF702" s="81">
        <f>テーブル502[[#This Row],[レート]]*テーブル502[[#This Row],[取引単位]]</f>
        <v>0</v>
      </c>
      <c r="AG702" s="6">
        <f t="shared" si="209"/>
        <v>0</v>
      </c>
      <c r="AI702" s="5">
        <f t="shared" si="223"/>
        <v>0</v>
      </c>
      <c r="AJ702" s="3">
        <f>IF(テーブル503[[#This Row],[レート]]=0,0,$G$7)</f>
        <v>0</v>
      </c>
      <c r="AK702" s="6">
        <f t="shared" si="216"/>
        <v>0</v>
      </c>
      <c r="AL702" s="6">
        <f t="shared" si="217"/>
        <v>0</v>
      </c>
      <c r="AM702" s="81">
        <f>テーブル503[[#This Row],[レート]]*テーブル503[[#This Row],[取引単位]]</f>
        <v>0</v>
      </c>
      <c r="AN702" s="6">
        <f t="shared" si="210"/>
        <v>0</v>
      </c>
      <c r="AP702" s="5">
        <f t="shared" si="224"/>
        <v>0</v>
      </c>
      <c r="AQ702" s="3">
        <f>IF(テーブル504[[#This Row],[レート]]=0,0,$H$7)</f>
        <v>0</v>
      </c>
      <c r="AR702" s="6">
        <f t="shared" si="218"/>
        <v>0</v>
      </c>
      <c r="AS702" s="6">
        <f t="shared" si="219"/>
        <v>0</v>
      </c>
      <c r="AT702" s="81">
        <f>テーブル504[[#This Row],[レート]]*テーブル504[[#This Row],[取引単位]]</f>
        <v>0</v>
      </c>
      <c r="AU702" s="6">
        <f t="shared" si="211"/>
        <v>0</v>
      </c>
      <c r="AW702" s="5">
        <f t="shared" si="225"/>
        <v>0</v>
      </c>
      <c r="AX702" s="3">
        <f>IF(テーブル505[[#This Row],[レート]]=0,0,$I$7)</f>
        <v>0</v>
      </c>
      <c r="AY702" s="6">
        <f t="shared" si="220"/>
        <v>0</v>
      </c>
      <c r="AZ702" s="6">
        <f t="shared" si="221"/>
        <v>0</v>
      </c>
      <c r="BA702" s="81">
        <f>テーブル505[[#This Row],[レート]]*テーブル505[[#This Row],[取引単位]]</f>
        <v>0</v>
      </c>
      <c r="BB702" s="6">
        <f t="shared" si="212"/>
        <v>0</v>
      </c>
    </row>
    <row r="703" spans="21:54" x14ac:dyDescent="0.3">
      <c r="U703" s="5">
        <f t="shared" si="213"/>
        <v>0</v>
      </c>
      <c r="V703" s="3">
        <f>IF(テーブル501[[#This Row],[レート]]=0,0,$E$7)</f>
        <v>0</v>
      </c>
      <c r="W703" s="6">
        <f t="shared" si="206"/>
        <v>0</v>
      </c>
      <c r="X703" s="6">
        <f t="shared" si="207"/>
        <v>0</v>
      </c>
      <c r="Y703" s="81">
        <f>テーブル501[[#This Row],[レート]]*テーブル501[[#This Row],[取引単位]]</f>
        <v>0</v>
      </c>
      <c r="Z703" s="6">
        <f t="shared" si="208"/>
        <v>0</v>
      </c>
      <c r="AB703" s="5">
        <f t="shared" si="222"/>
        <v>0</v>
      </c>
      <c r="AC703" s="3">
        <f>IF(テーブル502[[#This Row],[レート]]=0,0,$F$7)</f>
        <v>0</v>
      </c>
      <c r="AD703" s="6">
        <f t="shared" si="214"/>
        <v>0</v>
      </c>
      <c r="AE703" s="6">
        <f t="shared" si="215"/>
        <v>0</v>
      </c>
      <c r="AF703" s="81">
        <f>テーブル502[[#This Row],[レート]]*テーブル502[[#This Row],[取引単位]]</f>
        <v>0</v>
      </c>
      <c r="AG703" s="6">
        <f t="shared" si="209"/>
        <v>0</v>
      </c>
      <c r="AI703" s="5">
        <f t="shared" si="223"/>
        <v>0</v>
      </c>
      <c r="AJ703" s="3">
        <f>IF(テーブル503[[#This Row],[レート]]=0,0,$G$7)</f>
        <v>0</v>
      </c>
      <c r="AK703" s="6">
        <f t="shared" si="216"/>
        <v>0</v>
      </c>
      <c r="AL703" s="6">
        <f t="shared" si="217"/>
        <v>0</v>
      </c>
      <c r="AM703" s="81">
        <f>テーブル503[[#This Row],[レート]]*テーブル503[[#This Row],[取引単位]]</f>
        <v>0</v>
      </c>
      <c r="AN703" s="6">
        <f t="shared" si="210"/>
        <v>0</v>
      </c>
      <c r="AP703" s="5">
        <f t="shared" si="224"/>
        <v>0</v>
      </c>
      <c r="AQ703" s="3">
        <f>IF(テーブル504[[#This Row],[レート]]=0,0,$H$7)</f>
        <v>0</v>
      </c>
      <c r="AR703" s="6">
        <f t="shared" si="218"/>
        <v>0</v>
      </c>
      <c r="AS703" s="6">
        <f t="shared" si="219"/>
        <v>0</v>
      </c>
      <c r="AT703" s="81">
        <f>テーブル504[[#This Row],[レート]]*テーブル504[[#This Row],[取引単位]]</f>
        <v>0</v>
      </c>
      <c r="AU703" s="6">
        <f t="shared" si="211"/>
        <v>0</v>
      </c>
      <c r="AW703" s="5">
        <f t="shared" si="225"/>
        <v>0</v>
      </c>
      <c r="AX703" s="3">
        <f>IF(テーブル505[[#This Row],[レート]]=0,0,$I$7)</f>
        <v>0</v>
      </c>
      <c r="AY703" s="6">
        <f t="shared" si="220"/>
        <v>0</v>
      </c>
      <c r="AZ703" s="6">
        <f t="shared" si="221"/>
        <v>0</v>
      </c>
      <c r="BA703" s="81">
        <f>テーブル505[[#This Row],[レート]]*テーブル505[[#This Row],[取引単位]]</f>
        <v>0</v>
      </c>
      <c r="BB703" s="6">
        <f t="shared" si="212"/>
        <v>0</v>
      </c>
    </row>
    <row r="704" spans="21:54" x14ac:dyDescent="0.3">
      <c r="U704" s="5">
        <f t="shared" si="213"/>
        <v>0</v>
      </c>
      <c r="V704" s="3">
        <f>IF(テーブル501[[#This Row],[レート]]=0,0,$E$7)</f>
        <v>0</v>
      </c>
      <c r="W704" s="6">
        <f t="shared" si="206"/>
        <v>0</v>
      </c>
      <c r="X704" s="6">
        <f t="shared" si="207"/>
        <v>0</v>
      </c>
      <c r="Y704" s="81">
        <f>テーブル501[[#This Row],[レート]]*テーブル501[[#This Row],[取引単位]]</f>
        <v>0</v>
      </c>
      <c r="Z704" s="6">
        <f t="shared" si="208"/>
        <v>0</v>
      </c>
      <c r="AB704" s="5">
        <f t="shared" si="222"/>
        <v>0</v>
      </c>
      <c r="AC704" s="3">
        <f>IF(テーブル502[[#This Row],[レート]]=0,0,$F$7)</f>
        <v>0</v>
      </c>
      <c r="AD704" s="6">
        <f t="shared" si="214"/>
        <v>0</v>
      </c>
      <c r="AE704" s="6">
        <f t="shared" si="215"/>
        <v>0</v>
      </c>
      <c r="AF704" s="81">
        <f>テーブル502[[#This Row],[レート]]*テーブル502[[#This Row],[取引単位]]</f>
        <v>0</v>
      </c>
      <c r="AG704" s="6">
        <f t="shared" si="209"/>
        <v>0</v>
      </c>
      <c r="AI704" s="5">
        <f t="shared" si="223"/>
        <v>0</v>
      </c>
      <c r="AJ704" s="3">
        <f>IF(テーブル503[[#This Row],[レート]]=0,0,$G$7)</f>
        <v>0</v>
      </c>
      <c r="AK704" s="6">
        <f t="shared" si="216"/>
        <v>0</v>
      </c>
      <c r="AL704" s="6">
        <f t="shared" si="217"/>
        <v>0</v>
      </c>
      <c r="AM704" s="81">
        <f>テーブル503[[#This Row],[レート]]*テーブル503[[#This Row],[取引単位]]</f>
        <v>0</v>
      </c>
      <c r="AN704" s="6">
        <f t="shared" si="210"/>
        <v>0</v>
      </c>
      <c r="AP704" s="5">
        <f t="shared" si="224"/>
        <v>0</v>
      </c>
      <c r="AQ704" s="3">
        <f>IF(テーブル504[[#This Row],[レート]]=0,0,$H$7)</f>
        <v>0</v>
      </c>
      <c r="AR704" s="6">
        <f t="shared" si="218"/>
        <v>0</v>
      </c>
      <c r="AS704" s="6">
        <f t="shared" si="219"/>
        <v>0</v>
      </c>
      <c r="AT704" s="81">
        <f>テーブル504[[#This Row],[レート]]*テーブル504[[#This Row],[取引単位]]</f>
        <v>0</v>
      </c>
      <c r="AU704" s="6">
        <f t="shared" si="211"/>
        <v>0</v>
      </c>
      <c r="AW704" s="5">
        <f t="shared" si="225"/>
        <v>0</v>
      </c>
      <c r="AX704" s="3">
        <f>IF(テーブル505[[#This Row],[レート]]=0,0,$I$7)</f>
        <v>0</v>
      </c>
      <c r="AY704" s="6">
        <f t="shared" si="220"/>
        <v>0</v>
      </c>
      <c r="AZ704" s="6">
        <f t="shared" si="221"/>
        <v>0</v>
      </c>
      <c r="BA704" s="81">
        <f>テーブル505[[#This Row],[レート]]*テーブル505[[#This Row],[取引単位]]</f>
        <v>0</v>
      </c>
      <c r="BB704" s="6">
        <f t="shared" si="212"/>
        <v>0</v>
      </c>
    </row>
    <row r="705" spans="21:54" x14ac:dyDescent="0.3">
      <c r="U705" s="5">
        <f t="shared" si="213"/>
        <v>0</v>
      </c>
      <c r="V705" s="3">
        <f>IF(テーブル501[[#This Row],[レート]]=0,0,$E$7)</f>
        <v>0</v>
      </c>
      <c r="W705" s="6">
        <f t="shared" si="206"/>
        <v>0</v>
      </c>
      <c r="X705" s="6">
        <f t="shared" si="207"/>
        <v>0</v>
      </c>
      <c r="Y705" s="81">
        <f>テーブル501[[#This Row],[レート]]*テーブル501[[#This Row],[取引単位]]</f>
        <v>0</v>
      </c>
      <c r="Z705" s="6">
        <f t="shared" si="208"/>
        <v>0</v>
      </c>
      <c r="AB705" s="5">
        <f t="shared" si="222"/>
        <v>0</v>
      </c>
      <c r="AC705" s="3">
        <f>IF(テーブル502[[#This Row],[レート]]=0,0,$F$7)</f>
        <v>0</v>
      </c>
      <c r="AD705" s="6">
        <f t="shared" si="214"/>
        <v>0</v>
      </c>
      <c r="AE705" s="6">
        <f t="shared" si="215"/>
        <v>0</v>
      </c>
      <c r="AF705" s="81">
        <f>テーブル502[[#This Row],[レート]]*テーブル502[[#This Row],[取引単位]]</f>
        <v>0</v>
      </c>
      <c r="AG705" s="6">
        <f t="shared" si="209"/>
        <v>0</v>
      </c>
      <c r="AI705" s="5">
        <f t="shared" si="223"/>
        <v>0</v>
      </c>
      <c r="AJ705" s="3">
        <f>IF(テーブル503[[#This Row],[レート]]=0,0,$G$7)</f>
        <v>0</v>
      </c>
      <c r="AK705" s="6">
        <f t="shared" si="216"/>
        <v>0</v>
      </c>
      <c r="AL705" s="6">
        <f t="shared" si="217"/>
        <v>0</v>
      </c>
      <c r="AM705" s="81">
        <f>テーブル503[[#This Row],[レート]]*テーブル503[[#This Row],[取引単位]]</f>
        <v>0</v>
      </c>
      <c r="AN705" s="6">
        <f t="shared" si="210"/>
        <v>0</v>
      </c>
      <c r="AP705" s="5">
        <f t="shared" si="224"/>
        <v>0</v>
      </c>
      <c r="AQ705" s="3">
        <f>IF(テーブル504[[#This Row],[レート]]=0,0,$H$7)</f>
        <v>0</v>
      </c>
      <c r="AR705" s="6">
        <f t="shared" si="218"/>
        <v>0</v>
      </c>
      <c r="AS705" s="6">
        <f t="shared" si="219"/>
        <v>0</v>
      </c>
      <c r="AT705" s="81">
        <f>テーブル504[[#This Row],[レート]]*テーブル504[[#This Row],[取引単位]]</f>
        <v>0</v>
      </c>
      <c r="AU705" s="6">
        <f t="shared" si="211"/>
        <v>0</v>
      </c>
      <c r="AW705" s="5">
        <f t="shared" si="225"/>
        <v>0</v>
      </c>
      <c r="AX705" s="3">
        <f>IF(テーブル505[[#This Row],[レート]]=0,0,$I$7)</f>
        <v>0</v>
      </c>
      <c r="AY705" s="6">
        <f t="shared" si="220"/>
        <v>0</v>
      </c>
      <c r="AZ705" s="6">
        <f t="shared" si="221"/>
        <v>0</v>
      </c>
      <c r="BA705" s="81">
        <f>テーブル505[[#This Row],[レート]]*テーブル505[[#This Row],[取引単位]]</f>
        <v>0</v>
      </c>
      <c r="BB705" s="6">
        <f t="shared" si="212"/>
        <v>0</v>
      </c>
    </row>
    <row r="706" spans="21:54" x14ac:dyDescent="0.3">
      <c r="U706" s="5">
        <f t="shared" si="213"/>
        <v>0</v>
      </c>
      <c r="V706" s="3">
        <f>IF(テーブル501[[#This Row],[レート]]=0,0,$E$7)</f>
        <v>0</v>
      </c>
      <c r="W706" s="6">
        <f t="shared" si="206"/>
        <v>0</v>
      </c>
      <c r="X706" s="6">
        <f t="shared" si="207"/>
        <v>0</v>
      </c>
      <c r="Y706" s="81">
        <f>テーブル501[[#This Row],[レート]]*テーブル501[[#This Row],[取引単位]]</f>
        <v>0</v>
      </c>
      <c r="Z706" s="6">
        <f t="shared" si="208"/>
        <v>0</v>
      </c>
      <c r="AB706" s="5">
        <f t="shared" si="222"/>
        <v>0</v>
      </c>
      <c r="AC706" s="3">
        <f>IF(テーブル502[[#This Row],[レート]]=0,0,$F$7)</f>
        <v>0</v>
      </c>
      <c r="AD706" s="6">
        <f t="shared" si="214"/>
        <v>0</v>
      </c>
      <c r="AE706" s="6">
        <f t="shared" si="215"/>
        <v>0</v>
      </c>
      <c r="AF706" s="81">
        <f>テーブル502[[#This Row],[レート]]*テーブル502[[#This Row],[取引単位]]</f>
        <v>0</v>
      </c>
      <c r="AG706" s="6">
        <f t="shared" si="209"/>
        <v>0</v>
      </c>
      <c r="AI706" s="5">
        <f t="shared" si="223"/>
        <v>0</v>
      </c>
      <c r="AJ706" s="3">
        <f>IF(テーブル503[[#This Row],[レート]]=0,0,$G$7)</f>
        <v>0</v>
      </c>
      <c r="AK706" s="6">
        <f t="shared" si="216"/>
        <v>0</v>
      </c>
      <c r="AL706" s="6">
        <f t="shared" si="217"/>
        <v>0</v>
      </c>
      <c r="AM706" s="81">
        <f>テーブル503[[#This Row],[レート]]*テーブル503[[#This Row],[取引単位]]</f>
        <v>0</v>
      </c>
      <c r="AN706" s="6">
        <f t="shared" si="210"/>
        <v>0</v>
      </c>
      <c r="AP706" s="5">
        <f t="shared" si="224"/>
        <v>0</v>
      </c>
      <c r="AQ706" s="3">
        <f>IF(テーブル504[[#This Row],[レート]]=0,0,$H$7)</f>
        <v>0</v>
      </c>
      <c r="AR706" s="6">
        <f t="shared" si="218"/>
        <v>0</v>
      </c>
      <c r="AS706" s="6">
        <f t="shared" si="219"/>
        <v>0</v>
      </c>
      <c r="AT706" s="81">
        <f>テーブル504[[#This Row],[レート]]*テーブル504[[#This Row],[取引単位]]</f>
        <v>0</v>
      </c>
      <c r="AU706" s="6">
        <f t="shared" si="211"/>
        <v>0</v>
      </c>
      <c r="AW706" s="5">
        <f t="shared" si="225"/>
        <v>0</v>
      </c>
      <c r="AX706" s="3">
        <f>IF(テーブル505[[#This Row],[レート]]=0,0,$I$7)</f>
        <v>0</v>
      </c>
      <c r="AY706" s="6">
        <f t="shared" si="220"/>
        <v>0</v>
      </c>
      <c r="AZ706" s="6">
        <f t="shared" si="221"/>
        <v>0</v>
      </c>
      <c r="BA706" s="81">
        <f>テーブル505[[#This Row],[レート]]*テーブル505[[#This Row],[取引単位]]</f>
        <v>0</v>
      </c>
      <c r="BB706" s="6">
        <f t="shared" si="212"/>
        <v>0</v>
      </c>
    </row>
    <row r="707" spans="21:54" x14ac:dyDescent="0.3">
      <c r="U707" s="5">
        <f t="shared" si="213"/>
        <v>0</v>
      </c>
      <c r="V707" s="3">
        <f>IF(テーブル501[[#This Row],[レート]]=0,0,$E$7)</f>
        <v>0</v>
      </c>
      <c r="W707" s="6">
        <f t="shared" ref="W707:W770" si="226">U707*V707/$P$17</f>
        <v>0</v>
      </c>
      <c r="X707" s="6">
        <f t="shared" ref="X707:X770" si="227">(U707-$E$9)*V707</f>
        <v>0</v>
      </c>
      <c r="Y707" s="81">
        <f>テーブル501[[#This Row],[レート]]*テーブル501[[#This Row],[取引単位]]</f>
        <v>0</v>
      </c>
      <c r="Z707" s="6">
        <f t="shared" ref="Z707:Z770" si="228">IF(U707&lt;$E$31,0,(U707-$E$31)*V707)</f>
        <v>0</v>
      </c>
      <c r="AB707" s="5">
        <f t="shared" si="222"/>
        <v>0</v>
      </c>
      <c r="AC707" s="3">
        <f>IF(テーブル502[[#This Row],[レート]]=0,0,$F$7)</f>
        <v>0</v>
      </c>
      <c r="AD707" s="6">
        <f t="shared" si="214"/>
        <v>0</v>
      </c>
      <c r="AE707" s="6">
        <f t="shared" si="215"/>
        <v>0</v>
      </c>
      <c r="AF707" s="81">
        <f>テーブル502[[#This Row],[レート]]*テーブル502[[#This Row],[取引単位]]</f>
        <v>0</v>
      </c>
      <c r="AG707" s="6">
        <f t="shared" ref="AG707:AG770" si="229">IF(AB707&lt;$E$31,0,(AB707-$E$31)*AC707)</f>
        <v>0</v>
      </c>
      <c r="AI707" s="5">
        <f t="shared" si="223"/>
        <v>0</v>
      </c>
      <c r="AJ707" s="3">
        <f>IF(テーブル503[[#This Row],[レート]]=0,0,$G$7)</f>
        <v>0</v>
      </c>
      <c r="AK707" s="6">
        <f t="shared" si="216"/>
        <v>0</v>
      </c>
      <c r="AL707" s="6">
        <f t="shared" si="217"/>
        <v>0</v>
      </c>
      <c r="AM707" s="81">
        <f>テーブル503[[#This Row],[レート]]*テーブル503[[#This Row],[取引単位]]</f>
        <v>0</v>
      </c>
      <c r="AN707" s="6">
        <f t="shared" ref="AN707:AN770" si="230">IF(AI707&lt;$E$31,0,(AI707-$E$31)*AJ707)</f>
        <v>0</v>
      </c>
      <c r="AP707" s="5">
        <f t="shared" si="224"/>
        <v>0</v>
      </c>
      <c r="AQ707" s="3">
        <f>IF(テーブル504[[#This Row],[レート]]=0,0,$H$7)</f>
        <v>0</v>
      </c>
      <c r="AR707" s="6">
        <f t="shared" si="218"/>
        <v>0</v>
      </c>
      <c r="AS707" s="6">
        <f t="shared" si="219"/>
        <v>0</v>
      </c>
      <c r="AT707" s="81">
        <f>テーブル504[[#This Row],[レート]]*テーブル504[[#This Row],[取引単位]]</f>
        <v>0</v>
      </c>
      <c r="AU707" s="6">
        <f t="shared" ref="AU707:AU770" si="231">IF(AP707&lt;$E$31,0,(AP707-$E$31)*AQ707)</f>
        <v>0</v>
      </c>
      <c r="AW707" s="5">
        <f t="shared" si="225"/>
        <v>0</v>
      </c>
      <c r="AX707" s="3">
        <f>IF(テーブル505[[#This Row],[レート]]=0,0,$I$7)</f>
        <v>0</v>
      </c>
      <c r="AY707" s="6">
        <f t="shared" si="220"/>
        <v>0</v>
      </c>
      <c r="AZ707" s="6">
        <f t="shared" si="221"/>
        <v>0</v>
      </c>
      <c r="BA707" s="81">
        <f>テーブル505[[#This Row],[レート]]*テーブル505[[#This Row],[取引単位]]</f>
        <v>0</v>
      </c>
      <c r="BB707" s="6">
        <f t="shared" ref="BB707:BB770" si="232">IF(AW707&lt;$E$31,0,(AW707-$E$31)*AX707)</f>
        <v>0</v>
      </c>
    </row>
    <row r="708" spans="21:54" x14ac:dyDescent="0.3">
      <c r="U708" s="5">
        <f t="shared" ref="U708:U771" si="233">IF(U707-$J$59&lt;$F$59,0,U707-$J$59)</f>
        <v>0</v>
      </c>
      <c r="V708" s="3">
        <f>IF(テーブル501[[#This Row],[レート]]=0,0,$E$7)</f>
        <v>0</v>
      </c>
      <c r="W708" s="6">
        <f t="shared" si="226"/>
        <v>0</v>
      </c>
      <c r="X708" s="6">
        <f t="shared" si="227"/>
        <v>0</v>
      </c>
      <c r="Y708" s="81">
        <f>テーブル501[[#This Row],[レート]]*テーブル501[[#This Row],[取引単位]]</f>
        <v>0</v>
      </c>
      <c r="Z708" s="6">
        <f t="shared" si="228"/>
        <v>0</v>
      </c>
      <c r="AB708" s="5">
        <f t="shared" si="222"/>
        <v>0</v>
      </c>
      <c r="AC708" s="3">
        <f>IF(テーブル502[[#This Row],[レート]]=0,0,$F$7)</f>
        <v>0</v>
      </c>
      <c r="AD708" s="6">
        <f t="shared" ref="AD708:AD771" si="234">AB708*AC708/$P$17</f>
        <v>0</v>
      </c>
      <c r="AE708" s="6">
        <f t="shared" ref="AE708:AE771" si="235">(AB708-$E$9)*AC708</f>
        <v>0</v>
      </c>
      <c r="AF708" s="81">
        <f>テーブル502[[#This Row],[レート]]*テーブル502[[#This Row],[取引単位]]</f>
        <v>0</v>
      </c>
      <c r="AG708" s="6">
        <f t="shared" si="229"/>
        <v>0</v>
      </c>
      <c r="AI708" s="5">
        <f t="shared" si="223"/>
        <v>0</v>
      </c>
      <c r="AJ708" s="3">
        <f>IF(テーブル503[[#This Row],[レート]]=0,0,$G$7)</f>
        <v>0</v>
      </c>
      <c r="AK708" s="6">
        <f t="shared" ref="AK708:AK771" si="236">AI708*AJ708/$P$17</f>
        <v>0</v>
      </c>
      <c r="AL708" s="6">
        <f t="shared" ref="AL708:AL771" si="237">(AI708-$E$9)*AJ708</f>
        <v>0</v>
      </c>
      <c r="AM708" s="81">
        <f>テーブル503[[#This Row],[レート]]*テーブル503[[#This Row],[取引単位]]</f>
        <v>0</v>
      </c>
      <c r="AN708" s="6">
        <f t="shared" si="230"/>
        <v>0</v>
      </c>
      <c r="AP708" s="5">
        <f t="shared" si="224"/>
        <v>0</v>
      </c>
      <c r="AQ708" s="3">
        <f>IF(テーブル504[[#This Row],[レート]]=0,0,$H$7)</f>
        <v>0</v>
      </c>
      <c r="AR708" s="6">
        <f t="shared" ref="AR708:AR771" si="238">AP708*AQ708/$P$17</f>
        <v>0</v>
      </c>
      <c r="AS708" s="6">
        <f t="shared" ref="AS708:AS771" si="239">(AP708-$E$9)*AQ708</f>
        <v>0</v>
      </c>
      <c r="AT708" s="81">
        <f>テーブル504[[#This Row],[レート]]*テーブル504[[#This Row],[取引単位]]</f>
        <v>0</v>
      </c>
      <c r="AU708" s="6">
        <f t="shared" si="231"/>
        <v>0</v>
      </c>
      <c r="AW708" s="5">
        <f t="shared" si="225"/>
        <v>0</v>
      </c>
      <c r="AX708" s="3">
        <f>IF(テーブル505[[#This Row],[レート]]=0,0,$I$7)</f>
        <v>0</v>
      </c>
      <c r="AY708" s="6">
        <f t="shared" ref="AY708:AY771" si="240">AW708*AX708/$P$17</f>
        <v>0</v>
      </c>
      <c r="AZ708" s="6">
        <f t="shared" ref="AZ708:AZ771" si="241">(AW708-$E$9)*AX708</f>
        <v>0</v>
      </c>
      <c r="BA708" s="81">
        <f>テーブル505[[#This Row],[レート]]*テーブル505[[#This Row],[取引単位]]</f>
        <v>0</v>
      </c>
      <c r="BB708" s="6">
        <f t="shared" si="232"/>
        <v>0</v>
      </c>
    </row>
    <row r="709" spans="21:54" x14ac:dyDescent="0.3">
      <c r="U709" s="5">
        <f t="shared" si="233"/>
        <v>0</v>
      </c>
      <c r="V709" s="3">
        <f>IF(テーブル501[[#This Row],[レート]]=0,0,$E$7)</f>
        <v>0</v>
      </c>
      <c r="W709" s="6">
        <f t="shared" si="226"/>
        <v>0</v>
      </c>
      <c r="X709" s="6">
        <f t="shared" si="227"/>
        <v>0</v>
      </c>
      <c r="Y709" s="81">
        <f>テーブル501[[#This Row],[レート]]*テーブル501[[#This Row],[取引単位]]</f>
        <v>0</v>
      </c>
      <c r="Z709" s="6">
        <f t="shared" si="228"/>
        <v>0</v>
      </c>
      <c r="AB709" s="5">
        <f t="shared" ref="AB709:AB772" si="242">IF(AB708-$J$58&lt;$F$58,0,AB708-$J$58)</f>
        <v>0</v>
      </c>
      <c r="AC709" s="3">
        <f>IF(テーブル502[[#This Row],[レート]]=0,0,$F$7)</f>
        <v>0</v>
      </c>
      <c r="AD709" s="6">
        <f t="shared" si="234"/>
        <v>0</v>
      </c>
      <c r="AE709" s="6">
        <f t="shared" si="235"/>
        <v>0</v>
      </c>
      <c r="AF709" s="81">
        <f>テーブル502[[#This Row],[レート]]*テーブル502[[#This Row],[取引単位]]</f>
        <v>0</v>
      </c>
      <c r="AG709" s="6">
        <f t="shared" si="229"/>
        <v>0</v>
      </c>
      <c r="AI709" s="5">
        <f t="shared" ref="AI709:AI772" si="243">IF(AI708-$J$57&lt;$F$57,0,AI708-$J$57)</f>
        <v>0</v>
      </c>
      <c r="AJ709" s="3">
        <f>IF(テーブル503[[#This Row],[レート]]=0,0,$G$7)</f>
        <v>0</v>
      </c>
      <c r="AK709" s="6">
        <f t="shared" si="236"/>
        <v>0</v>
      </c>
      <c r="AL709" s="6">
        <f t="shared" si="237"/>
        <v>0</v>
      </c>
      <c r="AM709" s="81">
        <f>テーブル503[[#This Row],[レート]]*テーブル503[[#This Row],[取引単位]]</f>
        <v>0</v>
      </c>
      <c r="AN709" s="6">
        <f t="shared" si="230"/>
        <v>0</v>
      </c>
      <c r="AP709" s="5">
        <f t="shared" ref="AP709:AP772" si="244">IF(AP708-$J$56&lt;$F$56,0,AP708-$J$56)</f>
        <v>0</v>
      </c>
      <c r="AQ709" s="3">
        <f>IF(テーブル504[[#This Row],[レート]]=0,0,$H$7)</f>
        <v>0</v>
      </c>
      <c r="AR709" s="6">
        <f t="shared" si="238"/>
        <v>0</v>
      </c>
      <c r="AS709" s="6">
        <f t="shared" si="239"/>
        <v>0</v>
      </c>
      <c r="AT709" s="81">
        <f>テーブル504[[#This Row],[レート]]*テーブル504[[#This Row],[取引単位]]</f>
        <v>0</v>
      </c>
      <c r="AU709" s="6">
        <f t="shared" si="231"/>
        <v>0</v>
      </c>
      <c r="AW709" s="5">
        <f t="shared" ref="AW709:AW772" si="245">IF(AW708-$J$55&lt;$F$55,0,AW708-$J$55)</f>
        <v>0</v>
      </c>
      <c r="AX709" s="3">
        <f>IF(テーブル505[[#This Row],[レート]]=0,0,$I$7)</f>
        <v>0</v>
      </c>
      <c r="AY709" s="6">
        <f t="shared" si="240"/>
        <v>0</v>
      </c>
      <c r="AZ709" s="6">
        <f t="shared" si="241"/>
        <v>0</v>
      </c>
      <c r="BA709" s="81">
        <f>テーブル505[[#This Row],[レート]]*テーブル505[[#This Row],[取引単位]]</f>
        <v>0</v>
      </c>
      <c r="BB709" s="6">
        <f t="shared" si="232"/>
        <v>0</v>
      </c>
    </row>
    <row r="710" spans="21:54" x14ac:dyDescent="0.3">
      <c r="U710" s="5">
        <f t="shared" si="233"/>
        <v>0</v>
      </c>
      <c r="V710" s="3">
        <f>IF(テーブル501[[#This Row],[レート]]=0,0,$E$7)</f>
        <v>0</v>
      </c>
      <c r="W710" s="6">
        <f t="shared" si="226"/>
        <v>0</v>
      </c>
      <c r="X710" s="6">
        <f t="shared" si="227"/>
        <v>0</v>
      </c>
      <c r="Y710" s="81">
        <f>テーブル501[[#This Row],[レート]]*テーブル501[[#This Row],[取引単位]]</f>
        <v>0</v>
      </c>
      <c r="Z710" s="6">
        <f t="shared" si="228"/>
        <v>0</v>
      </c>
      <c r="AB710" s="5">
        <f t="shared" si="242"/>
        <v>0</v>
      </c>
      <c r="AC710" s="3">
        <f>IF(テーブル502[[#This Row],[レート]]=0,0,$F$7)</f>
        <v>0</v>
      </c>
      <c r="AD710" s="6">
        <f t="shared" si="234"/>
        <v>0</v>
      </c>
      <c r="AE710" s="6">
        <f t="shared" si="235"/>
        <v>0</v>
      </c>
      <c r="AF710" s="81">
        <f>テーブル502[[#This Row],[レート]]*テーブル502[[#This Row],[取引単位]]</f>
        <v>0</v>
      </c>
      <c r="AG710" s="6">
        <f t="shared" si="229"/>
        <v>0</v>
      </c>
      <c r="AI710" s="5">
        <f t="shared" si="243"/>
        <v>0</v>
      </c>
      <c r="AJ710" s="3">
        <f>IF(テーブル503[[#This Row],[レート]]=0,0,$G$7)</f>
        <v>0</v>
      </c>
      <c r="AK710" s="6">
        <f t="shared" si="236"/>
        <v>0</v>
      </c>
      <c r="AL710" s="6">
        <f t="shared" si="237"/>
        <v>0</v>
      </c>
      <c r="AM710" s="81">
        <f>テーブル503[[#This Row],[レート]]*テーブル503[[#This Row],[取引単位]]</f>
        <v>0</v>
      </c>
      <c r="AN710" s="6">
        <f t="shared" si="230"/>
        <v>0</v>
      </c>
      <c r="AP710" s="5">
        <f t="shared" si="244"/>
        <v>0</v>
      </c>
      <c r="AQ710" s="3">
        <f>IF(テーブル504[[#This Row],[レート]]=0,0,$H$7)</f>
        <v>0</v>
      </c>
      <c r="AR710" s="6">
        <f t="shared" si="238"/>
        <v>0</v>
      </c>
      <c r="AS710" s="6">
        <f t="shared" si="239"/>
        <v>0</v>
      </c>
      <c r="AT710" s="81">
        <f>テーブル504[[#This Row],[レート]]*テーブル504[[#This Row],[取引単位]]</f>
        <v>0</v>
      </c>
      <c r="AU710" s="6">
        <f t="shared" si="231"/>
        <v>0</v>
      </c>
      <c r="AW710" s="5">
        <f t="shared" si="245"/>
        <v>0</v>
      </c>
      <c r="AX710" s="3">
        <f>IF(テーブル505[[#This Row],[レート]]=0,0,$I$7)</f>
        <v>0</v>
      </c>
      <c r="AY710" s="6">
        <f t="shared" si="240"/>
        <v>0</v>
      </c>
      <c r="AZ710" s="6">
        <f t="shared" si="241"/>
        <v>0</v>
      </c>
      <c r="BA710" s="81">
        <f>テーブル505[[#This Row],[レート]]*テーブル505[[#This Row],[取引単位]]</f>
        <v>0</v>
      </c>
      <c r="BB710" s="6">
        <f t="shared" si="232"/>
        <v>0</v>
      </c>
    </row>
    <row r="711" spans="21:54" x14ac:dyDescent="0.3">
      <c r="U711" s="5">
        <f t="shared" si="233"/>
        <v>0</v>
      </c>
      <c r="V711" s="3">
        <f>IF(テーブル501[[#This Row],[レート]]=0,0,$E$7)</f>
        <v>0</v>
      </c>
      <c r="W711" s="6">
        <f t="shared" si="226"/>
        <v>0</v>
      </c>
      <c r="X711" s="6">
        <f t="shared" si="227"/>
        <v>0</v>
      </c>
      <c r="Y711" s="81">
        <f>テーブル501[[#This Row],[レート]]*テーブル501[[#This Row],[取引単位]]</f>
        <v>0</v>
      </c>
      <c r="Z711" s="6">
        <f t="shared" si="228"/>
        <v>0</v>
      </c>
      <c r="AB711" s="5">
        <f t="shared" si="242"/>
        <v>0</v>
      </c>
      <c r="AC711" s="3">
        <f>IF(テーブル502[[#This Row],[レート]]=0,0,$F$7)</f>
        <v>0</v>
      </c>
      <c r="AD711" s="6">
        <f t="shared" si="234"/>
        <v>0</v>
      </c>
      <c r="AE711" s="6">
        <f t="shared" si="235"/>
        <v>0</v>
      </c>
      <c r="AF711" s="81">
        <f>テーブル502[[#This Row],[レート]]*テーブル502[[#This Row],[取引単位]]</f>
        <v>0</v>
      </c>
      <c r="AG711" s="6">
        <f t="shared" si="229"/>
        <v>0</v>
      </c>
      <c r="AI711" s="5">
        <f t="shared" si="243"/>
        <v>0</v>
      </c>
      <c r="AJ711" s="3">
        <f>IF(テーブル503[[#This Row],[レート]]=0,0,$G$7)</f>
        <v>0</v>
      </c>
      <c r="AK711" s="6">
        <f t="shared" si="236"/>
        <v>0</v>
      </c>
      <c r="AL711" s="6">
        <f t="shared" si="237"/>
        <v>0</v>
      </c>
      <c r="AM711" s="81">
        <f>テーブル503[[#This Row],[レート]]*テーブル503[[#This Row],[取引単位]]</f>
        <v>0</v>
      </c>
      <c r="AN711" s="6">
        <f t="shared" si="230"/>
        <v>0</v>
      </c>
      <c r="AP711" s="5">
        <f t="shared" si="244"/>
        <v>0</v>
      </c>
      <c r="AQ711" s="3">
        <f>IF(テーブル504[[#This Row],[レート]]=0,0,$H$7)</f>
        <v>0</v>
      </c>
      <c r="AR711" s="6">
        <f t="shared" si="238"/>
        <v>0</v>
      </c>
      <c r="AS711" s="6">
        <f t="shared" si="239"/>
        <v>0</v>
      </c>
      <c r="AT711" s="81">
        <f>テーブル504[[#This Row],[レート]]*テーブル504[[#This Row],[取引単位]]</f>
        <v>0</v>
      </c>
      <c r="AU711" s="6">
        <f t="shared" si="231"/>
        <v>0</v>
      </c>
      <c r="AW711" s="5">
        <f t="shared" si="245"/>
        <v>0</v>
      </c>
      <c r="AX711" s="3">
        <f>IF(テーブル505[[#This Row],[レート]]=0,0,$I$7)</f>
        <v>0</v>
      </c>
      <c r="AY711" s="6">
        <f t="shared" si="240"/>
        <v>0</v>
      </c>
      <c r="AZ711" s="6">
        <f t="shared" si="241"/>
        <v>0</v>
      </c>
      <c r="BA711" s="81">
        <f>テーブル505[[#This Row],[レート]]*テーブル505[[#This Row],[取引単位]]</f>
        <v>0</v>
      </c>
      <c r="BB711" s="6">
        <f t="shared" si="232"/>
        <v>0</v>
      </c>
    </row>
    <row r="712" spans="21:54" x14ac:dyDescent="0.3">
      <c r="U712" s="5">
        <f t="shared" si="233"/>
        <v>0</v>
      </c>
      <c r="V712" s="3">
        <f>IF(テーブル501[[#This Row],[レート]]=0,0,$E$7)</f>
        <v>0</v>
      </c>
      <c r="W712" s="6">
        <f t="shared" si="226"/>
        <v>0</v>
      </c>
      <c r="X712" s="6">
        <f t="shared" si="227"/>
        <v>0</v>
      </c>
      <c r="Y712" s="81">
        <f>テーブル501[[#This Row],[レート]]*テーブル501[[#This Row],[取引単位]]</f>
        <v>0</v>
      </c>
      <c r="Z712" s="6">
        <f t="shared" si="228"/>
        <v>0</v>
      </c>
      <c r="AB712" s="5">
        <f t="shared" si="242"/>
        <v>0</v>
      </c>
      <c r="AC712" s="3">
        <f>IF(テーブル502[[#This Row],[レート]]=0,0,$F$7)</f>
        <v>0</v>
      </c>
      <c r="AD712" s="6">
        <f t="shared" si="234"/>
        <v>0</v>
      </c>
      <c r="AE712" s="6">
        <f t="shared" si="235"/>
        <v>0</v>
      </c>
      <c r="AF712" s="81">
        <f>テーブル502[[#This Row],[レート]]*テーブル502[[#This Row],[取引単位]]</f>
        <v>0</v>
      </c>
      <c r="AG712" s="6">
        <f t="shared" si="229"/>
        <v>0</v>
      </c>
      <c r="AI712" s="5">
        <f t="shared" si="243"/>
        <v>0</v>
      </c>
      <c r="AJ712" s="3">
        <f>IF(テーブル503[[#This Row],[レート]]=0,0,$G$7)</f>
        <v>0</v>
      </c>
      <c r="AK712" s="6">
        <f t="shared" si="236"/>
        <v>0</v>
      </c>
      <c r="AL712" s="6">
        <f t="shared" si="237"/>
        <v>0</v>
      </c>
      <c r="AM712" s="81">
        <f>テーブル503[[#This Row],[レート]]*テーブル503[[#This Row],[取引単位]]</f>
        <v>0</v>
      </c>
      <c r="AN712" s="6">
        <f t="shared" si="230"/>
        <v>0</v>
      </c>
      <c r="AP712" s="5">
        <f t="shared" si="244"/>
        <v>0</v>
      </c>
      <c r="AQ712" s="3">
        <f>IF(テーブル504[[#This Row],[レート]]=0,0,$H$7)</f>
        <v>0</v>
      </c>
      <c r="AR712" s="6">
        <f t="shared" si="238"/>
        <v>0</v>
      </c>
      <c r="AS712" s="6">
        <f t="shared" si="239"/>
        <v>0</v>
      </c>
      <c r="AT712" s="81">
        <f>テーブル504[[#This Row],[レート]]*テーブル504[[#This Row],[取引単位]]</f>
        <v>0</v>
      </c>
      <c r="AU712" s="6">
        <f t="shared" si="231"/>
        <v>0</v>
      </c>
      <c r="AW712" s="5">
        <f t="shared" si="245"/>
        <v>0</v>
      </c>
      <c r="AX712" s="3">
        <f>IF(テーブル505[[#This Row],[レート]]=0,0,$I$7)</f>
        <v>0</v>
      </c>
      <c r="AY712" s="6">
        <f t="shared" si="240"/>
        <v>0</v>
      </c>
      <c r="AZ712" s="6">
        <f t="shared" si="241"/>
        <v>0</v>
      </c>
      <c r="BA712" s="81">
        <f>テーブル505[[#This Row],[レート]]*テーブル505[[#This Row],[取引単位]]</f>
        <v>0</v>
      </c>
      <c r="BB712" s="6">
        <f t="shared" si="232"/>
        <v>0</v>
      </c>
    </row>
    <row r="713" spans="21:54" x14ac:dyDescent="0.3">
      <c r="U713" s="5">
        <f t="shared" si="233"/>
        <v>0</v>
      </c>
      <c r="V713" s="3">
        <f>IF(テーブル501[[#This Row],[レート]]=0,0,$E$7)</f>
        <v>0</v>
      </c>
      <c r="W713" s="6">
        <f t="shared" si="226"/>
        <v>0</v>
      </c>
      <c r="X713" s="6">
        <f t="shared" si="227"/>
        <v>0</v>
      </c>
      <c r="Y713" s="81">
        <f>テーブル501[[#This Row],[レート]]*テーブル501[[#This Row],[取引単位]]</f>
        <v>0</v>
      </c>
      <c r="Z713" s="6">
        <f t="shared" si="228"/>
        <v>0</v>
      </c>
      <c r="AB713" s="5">
        <f t="shared" si="242"/>
        <v>0</v>
      </c>
      <c r="AC713" s="3">
        <f>IF(テーブル502[[#This Row],[レート]]=0,0,$F$7)</f>
        <v>0</v>
      </c>
      <c r="AD713" s="6">
        <f t="shared" si="234"/>
        <v>0</v>
      </c>
      <c r="AE713" s="6">
        <f t="shared" si="235"/>
        <v>0</v>
      </c>
      <c r="AF713" s="81">
        <f>テーブル502[[#This Row],[レート]]*テーブル502[[#This Row],[取引単位]]</f>
        <v>0</v>
      </c>
      <c r="AG713" s="6">
        <f t="shared" si="229"/>
        <v>0</v>
      </c>
      <c r="AI713" s="5">
        <f t="shared" si="243"/>
        <v>0</v>
      </c>
      <c r="AJ713" s="3">
        <f>IF(テーブル503[[#This Row],[レート]]=0,0,$G$7)</f>
        <v>0</v>
      </c>
      <c r="AK713" s="6">
        <f t="shared" si="236"/>
        <v>0</v>
      </c>
      <c r="AL713" s="6">
        <f t="shared" si="237"/>
        <v>0</v>
      </c>
      <c r="AM713" s="81">
        <f>テーブル503[[#This Row],[レート]]*テーブル503[[#This Row],[取引単位]]</f>
        <v>0</v>
      </c>
      <c r="AN713" s="6">
        <f t="shared" si="230"/>
        <v>0</v>
      </c>
      <c r="AP713" s="5">
        <f t="shared" si="244"/>
        <v>0</v>
      </c>
      <c r="AQ713" s="3">
        <f>IF(テーブル504[[#This Row],[レート]]=0,0,$H$7)</f>
        <v>0</v>
      </c>
      <c r="AR713" s="6">
        <f t="shared" si="238"/>
        <v>0</v>
      </c>
      <c r="AS713" s="6">
        <f t="shared" si="239"/>
        <v>0</v>
      </c>
      <c r="AT713" s="81">
        <f>テーブル504[[#This Row],[レート]]*テーブル504[[#This Row],[取引単位]]</f>
        <v>0</v>
      </c>
      <c r="AU713" s="6">
        <f t="shared" si="231"/>
        <v>0</v>
      </c>
      <c r="AW713" s="5">
        <f t="shared" si="245"/>
        <v>0</v>
      </c>
      <c r="AX713" s="3">
        <f>IF(テーブル505[[#This Row],[レート]]=0,0,$I$7)</f>
        <v>0</v>
      </c>
      <c r="AY713" s="6">
        <f t="shared" si="240"/>
        <v>0</v>
      </c>
      <c r="AZ713" s="6">
        <f t="shared" si="241"/>
        <v>0</v>
      </c>
      <c r="BA713" s="81">
        <f>テーブル505[[#This Row],[レート]]*テーブル505[[#This Row],[取引単位]]</f>
        <v>0</v>
      </c>
      <c r="BB713" s="6">
        <f t="shared" si="232"/>
        <v>0</v>
      </c>
    </row>
    <row r="714" spans="21:54" x14ac:dyDescent="0.3">
      <c r="U714" s="5">
        <f t="shared" si="233"/>
        <v>0</v>
      </c>
      <c r="V714" s="3">
        <f>IF(テーブル501[[#This Row],[レート]]=0,0,$E$7)</f>
        <v>0</v>
      </c>
      <c r="W714" s="6">
        <f t="shared" si="226"/>
        <v>0</v>
      </c>
      <c r="X714" s="6">
        <f t="shared" si="227"/>
        <v>0</v>
      </c>
      <c r="Y714" s="81">
        <f>テーブル501[[#This Row],[レート]]*テーブル501[[#This Row],[取引単位]]</f>
        <v>0</v>
      </c>
      <c r="Z714" s="6">
        <f t="shared" si="228"/>
        <v>0</v>
      </c>
      <c r="AB714" s="5">
        <f t="shared" si="242"/>
        <v>0</v>
      </c>
      <c r="AC714" s="3">
        <f>IF(テーブル502[[#This Row],[レート]]=0,0,$F$7)</f>
        <v>0</v>
      </c>
      <c r="AD714" s="6">
        <f t="shared" si="234"/>
        <v>0</v>
      </c>
      <c r="AE714" s="6">
        <f t="shared" si="235"/>
        <v>0</v>
      </c>
      <c r="AF714" s="81">
        <f>テーブル502[[#This Row],[レート]]*テーブル502[[#This Row],[取引単位]]</f>
        <v>0</v>
      </c>
      <c r="AG714" s="6">
        <f t="shared" si="229"/>
        <v>0</v>
      </c>
      <c r="AI714" s="5">
        <f t="shared" si="243"/>
        <v>0</v>
      </c>
      <c r="AJ714" s="3">
        <f>IF(テーブル503[[#This Row],[レート]]=0,0,$G$7)</f>
        <v>0</v>
      </c>
      <c r="AK714" s="6">
        <f t="shared" si="236"/>
        <v>0</v>
      </c>
      <c r="AL714" s="6">
        <f t="shared" si="237"/>
        <v>0</v>
      </c>
      <c r="AM714" s="81">
        <f>テーブル503[[#This Row],[レート]]*テーブル503[[#This Row],[取引単位]]</f>
        <v>0</v>
      </c>
      <c r="AN714" s="6">
        <f t="shared" si="230"/>
        <v>0</v>
      </c>
      <c r="AP714" s="5">
        <f t="shared" si="244"/>
        <v>0</v>
      </c>
      <c r="AQ714" s="3">
        <f>IF(テーブル504[[#This Row],[レート]]=0,0,$H$7)</f>
        <v>0</v>
      </c>
      <c r="AR714" s="6">
        <f t="shared" si="238"/>
        <v>0</v>
      </c>
      <c r="AS714" s="6">
        <f t="shared" si="239"/>
        <v>0</v>
      </c>
      <c r="AT714" s="81">
        <f>テーブル504[[#This Row],[レート]]*テーブル504[[#This Row],[取引単位]]</f>
        <v>0</v>
      </c>
      <c r="AU714" s="6">
        <f t="shared" si="231"/>
        <v>0</v>
      </c>
      <c r="AW714" s="5">
        <f t="shared" si="245"/>
        <v>0</v>
      </c>
      <c r="AX714" s="3">
        <f>IF(テーブル505[[#This Row],[レート]]=0,0,$I$7)</f>
        <v>0</v>
      </c>
      <c r="AY714" s="6">
        <f t="shared" si="240"/>
        <v>0</v>
      </c>
      <c r="AZ714" s="6">
        <f t="shared" si="241"/>
        <v>0</v>
      </c>
      <c r="BA714" s="81">
        <f>テーブル505[[#This Row],[レート]]*テーブル505[[#This Row],[取引単位]]</f>
        <v>0</v>
      </c>
      <c r="BB714" s="6">
        <f t="shared" si="232"/>
        <v>0</v>
      </c>
    </row>
    <row r="715" spans="21:54" x14ac:dyDescent="0.3">
      <c r="U715" s="5">
        <f t="shared" si="233"/>
        <v>0</v>
      </c>
      <c r="V715" s="3">
        <f>IF(テーブル501[[#This Row],[レート]]=0,0,$E$7)</f>
        <v>0</v>
      </c>
      <c r="W715" s="6">
        <f t="shared" si="226"/>
        <v>0</v>
      </c>
      <c r="X715" s="6">
        <f t="shared" si="227"/>
        <v>0</v>
      </c>
      <c r="Y715" s="81">
        <f>テーブル501[[#This Row],[レート]]*テーブル501[[#This Row],[取引単位]]</f>
        <v>0</v>
      </c>
      <c r="Z715" s="6">
        <f t="shared" si="228"/>
        <v>0</v>
      </c>
      <c r="AB715" s="5">
        <f t="shared" si="242"/>
        <v>0</v>
      </c>
      <c r="AC715" s="3">
        <f>IF(テーブル502[[#This Row],[レート]]=0,0,$F$7)</f>
        <v>0</v>
      </c>
      <c r="AD715" s="6">
        <f t="shared" si="234"/>
        <v>0</v>
      </c>
      <c r="AE715" s="6">
        <f t="shared" si="235"/>
        <v>0</v>
      </c>
      <c r="AF715" s="81">
        <f>テーブル502[[#This Row],[レート]]*テーブル502[[#This Row],[取引単位]]</f>
        <v>0</v>
      </c>
      <c r="AG715" s="6">
        <f t="shared" si="229"/>
        <v>0</v>
      </c>
      <c r="AI715" s="5">
        <f t="shared" si="243"/>
        <v>0</v>
      </c>
      <c r="AJ715" s="3">
        <f>IF(テーブル503[[#This Row],[レート]]=0,0,$G$7)</f>
        <v>0</v>
      </c>
      <c r="AK715" s="6">
        <f t="shared" si="236"/>
        <v>0</v>
      </c>
      <c r="AL715" s="6">
        <f t="shared" si="237"/>
        <v>0</v>
      </c>
      <c r="AM715" s="81">
        <f>テーブル503[[#This Row],[レート]]*テーブル503[[#This Row],[取引単位]]</f>
        <v>0</v>
      </c>
      <c r="AN715" s="6">
        <f t="shared" si="230"/>
        <v>0</v>
      </c>
      <c r="AP715" s="5">
        <f t="shared" si="244"/>
        <v>0</v>
      </c>
      <c r="AQ715" s="3">
        <f>IF(テーブル504[[#This Row],[レート]]=0,0,$H$7)</f>
        <v>0</v>
      </c>
      <c r="AR715" s="6">
        <f t="shared" si="238"/>
        <v>0</v>
      </c>
      <c r="AS715" s="6">
        <f t="shared" si="239"/>
        <v>0</v>
      </c>
      <c r="AT715" s="81">
        <f>テーブル504[[#This Row],[レート]]*テーブル504[[#This Row],[取引単位]]</f>
        <v>0</v>
      </c>
      <c r="AU715" s="6">
        <f t="shared" si="231"/>
        <v>0</v>
      </c>
      <c r="AW715" s="5">
        <f t="shared" si="245"/>
        <v>0</v>
      </c>
      <c r="AX715" s="3">
        <f>IF(テーブル505[[#This Row],[レート]]=0,0,$I$7)</f>
        <v>0</v>
      </c>
      <c r="AY715" s="6">
        <f t="shared" si="240"/>
        <v>0</v>
      </c>
      <c r="AZ715" s="6">
        <f t="shared" si="241"/>
        <v>0</v>
      </c>
      <c r="BA715" s="81">
        <f>テーブル505[[#This Row],[レート]]*テーブル505[[#This Row],[取引単位]]</f>
        <v>0</v>
      </c>
      <c r="BB715" s="6">
        <f t="shared" si="232"/>
        <v>0</v>
      </c>
    </row>
    <row r="716" spans="21:54" x14ac:dyDescent="0.3">
      <c r="U716" s="5">
        <f t="shared" si="233"/>
        <v>0</v>
      </c>
      <c r="V716" s="3">
        <f>IF(テーブル501[[#This Row],[レート]]=0,0,$E$7)</f>
        <v>0</v>
      </c>
      <c r="W716" s="6">
        <f t="shared" si="226"/>
        <v>0</v>
      </c>
      <c r="X716" s="6">
        <f t="shared" si="227"/>
        <v>0</v>
      </c>
      <c r="Y716" s="81">
        <f>テーブル501[[#This Row],[レート]]*テーブル501[[#This Row],[取引単位]]</f>
        <v>0</v>
      </c>
      <c r="Z716" s="6">
        <f t="shared" si="228"/>
        <v>0</v>
      </c>
      <c r="AB716" s="5">
        <f t="shared" si="242"/>
        <v>0</v>
      </c>
      <c r="AC716" s="3">
        <f>IF(テーブル502[[#This Row],[レート]]=0,0,$F$7)</f>
        <v>0</v>
      </c>
      <c r="AD716" s="6">
        <f t="shared" si="234"/>
        <v>0</v>
      </c>
      <c r="AE716" s="6">
        <f t="shared" si="235"/>
        <v>0</v>
      </c>
      <c r="AF716" s="81">
        <f>テーブル502[[#This Row],[レート]]*テーブル502[[#This Row],[取引単位]]</f>
        <v>0</v>
      </c>
      <c r="AG716" s="6">
        <f t="shared" si="229"/>
        <v>0</v>
      </c>
      <c r="AI716" s="5">
        <f t="shared" si="243"/>
        <v>0</v>
      </c>
      <c r="AJ716" s="3">
        <f>IF(テーブル503[[#This Row],[レート]]=0,0,$G$7)</f>
        <v>0</v>
      </c>
      <c r="AK716" s="6">
        <f t="shared" si="236"/>
        <v>0</v>
      </c>
      <c r="AL716" s="6">
        <f t="shared" si="237"/>
        <v>0</v>
      </c>
      <c r="AM716" s="81">
        <f>テーブル503[[#This Row],[レート]]*テーブル503[[#This Row],[取引単位]]</f>
        <v>0</v>
      </c>
      <c r="AN716" s="6">
        <f t="shared" si="230"/>
        <v>0</v>
      </c>
      <c r="AP716" s="5">
        <f t="shared" si="244"/>
        <v>0</v>
      </c>
      <c r="AQ716" s="3">
        <f>IF(テーブル504[[#This Row],[レート]]=0,0,$H$7)</f>
        <v>0</v>
      </c>
      <c r="AR716" s="6">
        <f t="shared" si="238"/>
        <v>0</v>
      </c>
      <c r="AS716" s="6">
        <f t="shared" si="239"/>
        <v>0</v>
      </c>
      <c r="AT716" s="81">
        <f>テーブル504[[#This Row],[レート]]*テーブル504[[#This Row],[取引単位]]</f>
        <v>0</v>
      </c>
      <c r="AU716" s="6">
        <f t="shared" si="231"/>
        <v>0</v>
      </c>
      <c r="AW716" s="5">
        <f t="shared" si="245"/>
        <v>0</v>
      </c>
      <c r="AX716" s="3">
        <f>IF(テーブル505[[#This Row],[レート]]=0,0,$I$7)</f>
        <v>0</v>
      </c>
      <c r="AY716" s="6">
        <f t="shared" si="240"/>
        <v>0</v>
      </c>
      <c r="AZ716" s="6">
        <f t="shared" si="241"/>
        <v>0</v>
      </c>
      <c r="BA716" s="81">
        <f>テーブル505[[#This Row],[レート]]*テーブル505[[#This Row],[取引単位]]</f>
        <v>0</v>
      </c>
      <c r="BB716" s="6">
        <f t="shared" si="232"/>
        <v>0</v>
      </c>
    </row>
    <row r="717" spans="21:54" x14ac:dyDescent="0.3">
      <c r="U717" s="5">
        <f t="shared" si="233"/>
        <v>0</v>
      </c>
      <c r="V717" s="3">
        <f>IF(テーブル501[[#This Row],[レート]]=0,0,$E$7)</f>
        <v>0</v>
      </c>
      <c r="W717" s="6">
        <f t="shared" si="226"/>
        <v>0</v>
      </c>
      <c r="X717" s="6">
        <f t="shared" si="227"/>
        <v>0</v>
      </c>
      <c r="Y717" s="81">
        <f>テーブル501[[#This Row],[レート]]*テーブル501[[#This Row],[取引単位]]</f>
        <v>0</v>
      </c>
      <c r="Z717" s="6">
        <f t="shared" si="228"/>
        <v>0</v>
      </c>
      <c r="AB717" s="5">
        <f t="shared" si="242"/>
        <v>0</v>
      </c>
      <c r="AC717" s="3">
        <f>IF(テーブル502[[#This Row],[レート]]=0,0,$F$7)</f>
        <v>0</v>
      </c>
      <c r="AD717" s="6">
        <f t="shared" si="234"/>
        <v>0</v>
      </c>
      <c r="AE717" s="6">
        <f t="shared" si="235"/>
        <v>0</v>
      </c>
      <c r="AF717" s="81">
        <f>テーブル502[[#This Row],[レート]]*テーブル502[[#This Row],[取引単位]]</f>
        <v>0</v>
      </c>
      <c r="AG717" s="6">
        <f t="shared" si="229"/>
        <v>0</v>
      </c>
      <c r="AI717" s="5">
        <f t="shared" si="243"/>
        <v>0</v>
      </c>
      <c r="AJ717" s="3">
        <f>IF(テーブル503[[#This Row],[レート]]=0,0,$G$7)</f>
        <v>0</v>
      </c>
      <c r="AK717" s="6">
        <f t="shared" si="236"/>
        <v>0</v>
      </c>
      <c r="AL717" s="6">
        <f t="shared" si="237"/>
        <v>0</v>
      </c>
      <c r="AM717" s="81">
        <f>テーブル503[[#This Row],[レート]]*テーブル503[[#This Row],[取引単位]]</f>
        <v>0</v>
      </c>
      <c r="AN717" s="6">
        <f t="shared" si="230"/>
        <v>0</v>
      </c>
      <c r="AP717" s="5">
        <f t="shared" si="244"/>
        <v>0</v>
      </c>
      <c r="AQ717" s="3">
        <f>IF(テーブル504[[#This Row],[レート]]=0,0,$H$7)</f>
        <v>0</v>
      </c>
      <c r="AR717" s="6">
        <f t="shared" si="238"/>
        <v>0</v>
      </c>
      <c r="AS717" s="6">
        <f t="shared" si="239"/>
        <v>0</v>
      </c>
      <c r="AT717" s="81">
        <f>テーブル504[[#This Row],[レート]]*テーブル504[[#This Row],[取引単位]]</f>
        <v>0</v>
      </c>
      <c r="AU717" s="6">
        <f t="shared" si="231"/>
        <v>0</v>
      </c>
      <c r="AW717" s="5">
        <f t="shared" si="245"/>
        <v>0</v>
      </c>
      <c r="AX717" s="3">
        <f>IF(テーブル505[[#This Row],[レート]]=0,0,$I$7)</f>
        <v>0</v>
      </c>
      <c r="AY717" s="6">
        <f t="shared" si="240"/>
        <v>0</v>
      </c>
      <c r="AZ717" s="6">
        <f t="shared" si="241"/>
        <v>0</v>
      </c>
      <c r="BA717" s="81">
        <f>テーブル505[[#This Row],[レート]]*テーブル505[[#This Row],[取引単位]]</f>
        <v>0</v>
      </c>
      <c r="BB717" s="6">
        <f t="shared" si="232"/>
        <v>0</v>
      </c>
    </row>
    <row r="718" spans="21:54" x14ac:dyDescent="0.3">
      <c r="U718" s="5">
        <f t="shared" si="233"/>
        <v>0</v>
      </c>
      <c r="V718" s="3">
        <f>IF(テーブル501[[#This Row],[レート]]=0,0,$E$7)</f>
        <v>0</v>
      </c>
      <c r="W718" s="6">
        <f t="shared" si="226"/>
        <v>0</v>
      </c>
      <c r="X718" s="6">
        <f t="shared" si="227"/>
        <v>0</v>
      </c>
      <c r="Y718" s="81">
        <f>テーブル501[[#This Row],[レート]]*テーブル501[[#This Row],[取引単位]]</f>
        <v>0</v>
      </c>
      <c r="Z718" s="6">
        <f t="shared" si="228"/>
        <v>0</v>
      </c>
      <c r="AB718" s="5">
        <f t="shared" si="242"/>
        <v>0</v>
      </c>
      <c r="AC718" s="3">
        <f>IF(テーブル502[[#This Row],[レート]]=0,0,$F$7)</f>
        <v>0</v>
      </c>
      <c r="AD718" s="6">
        <f t="shared" si="234"/>
        <v>0</v>
      </c>
      <c r="AE718" s="6">
        <f t="shared" si="235"/>
        <v>0</v>
      </c>
      <c r="AF718" s="81">
        <f>テーブル502[[#This Row],[レート]]*テーブル502[[#This Row],[取引単位]]</f>
        <v>0</v>
      </c>
      <c r="AG718" s="6">
        <f t="shared" si="229"/>
        <v>0</v>
      </c>
      <c r="AI718" s="5">
        <f t="shared" si="243"/>
        <v>0</v>
      </c>
      <c r="AJ718" s="3">
        <f>IF(テーブル503[[#This Row],[レート]]=0,0,$G$7)</f>
        <v>0</v>
      </c>
      <c r="AK718" s="6">
        <f t="shared" si="236"/>
        <v>0</v>
      </c>
      <c r="AL718" s="6">
        <f t="shared" si="237"/>
        <v>0</v>
      </c>
      <c r="AM718" s="81">
        <f>テーブル503[[#This Row],[レート]]*テーブル503[[#This Row],[取引単位]]</f>
        <v>0</v>
      </c>
      <c r="AN718" s="6">
        <f t="shared" si="230"/>
        <v>0</v>
      </c>
      <c r="AP718" s="5">
        <f t="shared" si="244"/>
        <v>0</v>
      </c>
      <c r="AQ718" s="3">
        <f>IF(テーブル504[[#This Row],[レート]]=0,0,$H$7)</f>
        <v>0</v>
      </c>
      <c r="AR718" s="6">
        <f t="shared" si="238"/>
        <v>0</v>
      </c>
      <c r="AS718" s="6">
        <f t="shared" si="239"/>
        <v>0</v>
      </c>
      <c r="AT718" s="81">
        <f>テーブル504[[#This Row],[レート]]*テーブル504[[#This Row],[取引単位]]</f>
        <v>0</v>
      </c>
      <c r="AU718" s="6">
        <f t="shared" si="231"/>
        <v>0</v>
      </c>
      <c r="AW718" s="5">
        <f t="shared" si="245"/>
        <v>0</v>
      </c>
      <c r="AX718" s="3">
        <f>IF(テーブル505[[#This Row],[レート]]=0,0,$I$7)</f>
        <v>0</v>
      </c>
      <c r="AY718" s="6">
        <f t="shared" si="240"/>
        <v>0</v>
      </c>
      <c r="AZ718" s="6">
        <f t="shared" si="241"/>
        <v>0</v>
      </c>
      <c r="BA718" s="81">
        <f>テーブル505[[#This Row],[レート]]*テーブル505[[#This Row],[取引単位]]</f>
        <v>0</v>
      </c>
      <c r="BB718" s="6">
        <f t="shared" si="232"/>
        <v>0</v>
      </c>
    </row>
    <row r="719" spans="21:54" x14ac:dyDescent="0.3">
      <c r="U719" s="5">
        <f t="shared" si="233"/>
        <v>0</v>
      </c>
      <c r="V719" s="3">
        <f>IF(テーブル501[[#This Row],[レート]]=0,0,$E$7)</f>
        <v>0</v>
      </c>
      <c r="W719" s="6">
        <f t="shared" si="226"/>
        <v>0</v>
      </c>
      <c r="X719" s="6">
        <f t="shared" si="227"/>
        <v>0</v>
      </c>
      <c r="Y719" s="81">
        <f>テーブル501[[#This Row],[レート]]*テーブル501[[#This Row],[取引単位]]</f>
        <v>0</v>
      </c>
      <c r="Z719" s="6">
        <f t="shared" si="228"/>
        <v>0</v>
      </c>
      <c r="AB719" s="5">
        <f t="shared" si="242"/>
        <v>0</v>
      </c>
      <c r="AC719" s="3">
        <f>IF(テーブル502[[#This Row],[レート]]=0,0,$F$7)</f>
        <v>0</v>
      </c>
      <c r="AD719" s="6">
        <f t="shared" si="234"/>
        <v>0</v>
      </c>
      <c r="AE719" s="6">
        <f t="shared" si="235"/>
        <v>0</v>
      </c>
      <c r="AF719" s="81">
        <f>テーブル502[[#This Row],[レート]]*テーブル502[[#This Row],[取引単位]]</f>
        <v>0</v>
      </c>
      <c r="AG719" s="6">
        <f t="shared" si="229"/>
        <v>0</v>
      </c>
      <c r="AI719" s="5">
        <f t="shared" si="243"/>
        <v>0</v>
      </c>
      <c r="AJ719" s="3">
        <f>IF(テーブル503[[#This Row],[レート]]=0,0,$G$7)</f>
        <v>0</v>
      </c>
      <c r="AK719" s="6">
        <f t="shared" si="236"/>
        <v>0</v>
      </c>
      <c r="AL719" s="6">
        <f t="shared" si="237"/>
        <v>0</v>
      </c>
      <c r="AM719" s="81">
        <f>テーブル503[[#This Row],[レート]]*テーブル503[[#This Row],[取引単位]]</f>
        <v>0</v>
      </c>
      <c r="AN719" s="6">
        <f t="shared" si="230"/>
        <v>0</v>
      </c>
      <c r="AP719" s="5">
        <f t="shared" si="244"/>
        <v>0</v>
      </c>
      <c r="AQ719" s="3">
        <f>IF(テーブル504[[#This Row],[レート]]=0,0,$H$7)</f>
        <v>0</v>
      </c>
      <c r="AR719" s="6">
        <f t="shared" si="238"/>
        <v>0</v>
      </c>
      <c r="AS719" s="6">
        <f t="shared" si="239"/>
        <v>0</v>
      </c>
      <c r="AT719" s="81">
        <f>テーブル504[[#This Row],[レート]]*テーブル504[[#This Row],[取引単位]]</f>
        <v>0</v>
      </c>
      <c r="AU719" s="6">
        <f t="shared" si="231"/>
        <v>0</v>
      </c>
      <c r="AW719" s="5">
        <f t="shared" si="245"/>
        <v>0</v>
      </c>
      <c r="AX719" s="3">
        <f>IF(テーブル505[[#This Row],[レート]]=0,0,$I$7)</f>
        <v>0</v>
      </c>
      <c r="AY719" s="6">
        <f t="shared" si="240"/>
        <v>0</v>
      </c>
      <c r="AZ719" s="6">
        <f t="shared" si="241"/>
        <v>0</v>
      </c>
      <c r="BA719" s="81">
        <f>テーブル505[[#This Row],[レート]]*テーブル505[[#This Row],[取引単位]]</f>
        <v>0</v>
      </c>
      <c r="BB719" s="6">
        <f t="shared" si="232"/>
        <v>0</v>
      </c>
    </row>
    <row r="720" spans="21:54" x14ac:dyDescent="0.3">
      <c r="U720" s="5">
        <f t="shared" si="233"/>
        <v>0</v>
      </c>
      <c r="V720" s="3">
        <f>IF(テーブル501[[#This Row],[レート]]=0,0,$E$7)</f>
        <v>0</v>
      </c>
      <c r="W720" s="6">
        <f t="shared" si="226"/>
        <v>0</v>
      </c>
      <c r="X720" s="6">
        <f t="shared" si="227"/>
        <v>0</v>
      </c>
      <c r="Y720" s="81">
        <f>テーブル501[[#This Row],[レート]]*テーブル501[[#This Row],[取引単位]]</f>
        <v>0</v>
      </c>
      <c r="Z720" s="6">
        <f t="shared" si="228"/>
        <v>0</v>
      </c>
      <c r="AB720" s="5">
        <f t="shared" si="242"/>
        <v>0</v>
      </c>
      <c r="AC720" s="3">
        <f>IF(テーブル502[[#This Row],[レート]]=0,0,$F$7)</f>
        <v>0</v>
      </c>
      <c r="AD720" s="6">
        <f t="shared" si="234"/>
        <v>0</v>
      </c>
      <c r="AE720" s="6">
        <f t="shared" si="235"/>
        <v>0</v>
      </c>
      <c r="AF720" s="81">
        <f>テーブル502[[#This Row],[レート]]*テーブル502[[#This Row],[取引単位]]</f>
        <v>0</v>
      </c>
      <c r="AG720" s="6">
        <f t="shared" si="229"/>
        <v>0</v>
      </c>
      <c r="AI720" s="5">
        <f t="shared" si="243"/>
        <v>0</v>
      </c>
      <c r="AJ720" s="3">
        <f>IF(テーブル503[[#This Row],[レート]]=0,0,$G$7)</f>
        <v>0</v>
      </c>
      <c r="AK720" s="6">
        <f t="shared" si="236"/>
        <v>0</v>
      </c>
      <c r="AL720" s="6">
        <f t="shared" si="237"/>
        <v>0</v>
      </c>
      <c r="AM720" s="81">
        <f>テーブル503[[#This Row],[レート]]*テーブル503[[#This Row],[取引単位]]</f>
        <v>0</v>
      </c>
      <c r="AN720" s="6">
        <f t="shared" si="230"/>
        <v>0</v>
      </c>
      <c r="AP720" s="5">
        <f t="shared" si="244"/>
        <v>0</v>
      </c>
      <c r="AQ720" s="3">
        <f>IF(テーブル504[[#This Row],[レート]]=0,0,$H$7)</f>
        <v>0</v>
      </c>
      <c r="AR720" s="6">
        <f t="shared" si="238"/>
        <v>0</v>
      </c>
      <c r="AS720" s="6">
        <f t="shared" si="239"/>
        <v>0</v>
      </c>
      <c r="AT720" s="81">
        <f>テーブル504[[#This Row],[レート]]*テーブル504[[#This Row],[取引単位]]</f>
        <v>0</v>
      </c>
      <c r="AU720" s="6">
        <f t="shared" si="231"/>
        <v>0</v>
      </c>
      <c r="AW720" s="5">
        <f t="shared" si="245"/>
        <v>0</v>
      </c>
      <c r="AX720" s="3">
        <f>IF(テーブル505[[#This Row],[レート]]=0,0,$I$7)</f>
        <v>0</v>
      </c>
      <c r="AY720" s="6">
        <f t="shared" si="240"/>
        <v>0</v>
      </c>
      <c r="AZ720" s="6">
        <f t="shared" si="241"/>
        <v>0</v>
      </c>
      <c r="BA720" s="81">
        <f>テーブル505[[#This Row],[レート]]*テーブル505[[#This Row],[取引単位]]</f>
        <v>0</v>
      </c>
      <c r="BB720" s="6">
        <f t="shared" si="232"/>
        <v>0</v>
      </c>
    </row>
    <row r="721" spans="21:54" x14ac:dyDescent="0.3">
      <c r="U721" s="5">
        <f t="shared" si="233"/>
        <v>0</v>
      </c>
      <c r="V721" s="3">
        <f>IF(テーブル501[[#This Row],[レート]]=0,0,$E$7)</f>
        <v>0</v>
      </c>
      <c r="W721" s="6">
        <f t="shared" si="226"/>
        <v>0</v>
      </c>
      <c r="X721" s="6">
        <f t="shared" si="227"/>
        <v>0</v>
      </c>
      <c r="Y721" s="81">
        <f>テーブル501[[#This Row],[レート]]*テーブル501[[#This Row],[取引単位]]</f>
        <v>0</v>
      </c>
      <c r="Z721" s="6">
        <f t="shared" si="228"/>
        <v>0</v>
      </c>
      <c r="AB721" s="5">
        <f t="shared" si="242"/>
        <v>0</v>
      </c>
      <c r="AC721" s="3">
        <f>IF(テーブル502[[#This Row],[レート]]=0,0,$F$7)</f>
        <v>0</v>
      </c>
      <c r="AD721" s="6">
        <f t="shared" si="234"/>
        <v>0</v>
      </c>
      <c r="AE721" s="6">
        <f t="shared" si="235"/>
        <v>0</v>
      </c>
      <c r="AF721" s="81">
        <f>テーブル502[[#This Row],[レート]]*テーブル502[[#This Row],[取引単位]]</f>
        <v>0</v>
      </c>
      <c r="AG721" s="6">
        <f t="shared" si="229"/>
        <v>0</v>
      </c>
      <c r="AI721" s="5">
        <f t="shared" si="243"/>
        <v>0</v>
      </c>
      <c r="AJ721" s="3">
        <f>IF(テーブル503[[#This Row],[レート]]=0,0,$G$7)</f>
        <v>0</v>
      </c>
      <c r="AK721" s="6">
        <f t="shared" si="236"/>
        <v>0</v>
      </c>
      <c r="AL721" s="6">
        <f t="shared" si="237"/>
        <v>0</v>
      </c>
      <c r="AM721" s="81">
        <f>テーブル503[[#This Row],[レート]]*テーブル503[[#This Row],[取引単位]]</f>
        <v>0</v>
      </c>
      <c r="AN721" s="6">
        <f t="shared" si="230"/>
        <v>0</v>
      </c>
      <c r="AP721" s="5">
        <f t="shared" si="244"/>
        <v>0</v>
      </c>
      <c r="AQ721" s="3">
        <f>IF(テーブル504[[#This Row],[レート]]=0,0,$H$7)</f>
        <v>0</v>
      </c>
      <c r="AR721" s="6">
        <f t="shared" si="238"/>
        <v>0</v>
      </c>
      <c r="AS721" s="6">
        <f t="shared" si="239"/>
        <v>0</v>
      </c>
      <c r="AT721" s="81">
        <f>テーブル504[[#This Row],[レート]]*テーブル504[[#This Row],[取引単位]]</f>
        <v>0</v>
      </c>
      <c r="AU721" s="6">
        <f t="shared" si="231"/>
        <v>0</v>
      </c>
      <c r="AW721" s="5">
        <f t="shared" si="245"/>
        <v>0</v>
      </c>
      <c r="AX721" s="3">
        <f>IF(テーブル505[[#This Row],[レート]]=0,0,$I$7)</f>
        <v>0</v>
      </c>
      <c r="AY721" s="6">
        <f t="shared" si="240"/>
        <v>0</v>
      </c>
      <c r="AZ721" s="6">
        <f t="shared" si="241"/>
        <v>0</v>
      </c>
      <c r="BA721" s="81">
        <f>テーブル505[[#This Row],[レート]]*テーブル505[[#This Row],[取引単位]]</f>
        <v>0</v>
      </c>
      <c r="BB721" s="6">
        <f t="shared" si="232"/>
        <v>0</v>
      </c>
    </row>
    <row r="722" spans="21:54" x14ac:dyDescent="0.3">
      <c r="U722" s="5">
        <f t="shared" si="233"/>
        <v>0</v>
      </c>
      <c r="V722" s="3">
        <f>IF(テーブル501[[#This Row],[レート]]=0,0,$E$7)</f>
        <v>0</v>
      </c>
      <c r="W722" s="6">
        <f t="shared" si="226"/>
        <v>0</v>
      </c>
      <c r="X722" s="6">
        <f t="shared" si="227"/>
        <v>0</v>
      </c>
      <c r="Y722" s="81">
        <f>テーブル501[[#This Row],[レート]]*テーブル501[[#This Row],[取引単位]]</f>
        <v>0</v>
      </c>
      <c r="Z722" s="6">
        <f t="shared" si="228"/>
        <v>0</v>
      </c>
      <c r="AB722" s="5">
        <f t="shared" si="242"/>
        <v>0</v>
      </c>
      <c r="AC722" s="3">
        <f>IF(テーブル502[[#This Row],[レート]]=0,0,$F$7)</f>
        <v>0</v>
      </c>
      <c r="AD722" s="6">
        <f t="shared" si="234"/>
        <v>0</v>
      </c>
      <c r="AE722" s="6">
        <f t="shared" si="235"/>
        <v>0</v>
      </c>
      <c r="AF722" s="81">
        <f>テーブル502[[#This Row],[レート]]*テーブル502[[#This Row],[取引単位]]</f>
        <v>0</v>
      </c>
      <c r="AG722" s="6">
        <f t="shared" si="229"/>
        <v>0</v>
      </c>
      <c r="AI722" s="5">
        <f t="shared" si="243"/>
        <v>0</v>
      </c>
      <c r="AJ722" s="3">
        <f>IF(テーブル503[[#This Row],[レート]]=0,0,$G$7)</f>
        <v>0</v>
      </c>
      <c r="AK722" s="6">
        <f t="shared" si="236"/>
        <v>0</v>
      </c>
      <c r="AL722" s="6">
        <f t="shared" si="237"/>
        <v>0</v>
      </c>
      <c r="AM722" s="81">
        <f>テーブル503[[#This Row],[レート]]*テーブル503[[#This Row],[取引単位]]</f>
        <v>0</v>
      </c>
      <c r="AN722" s="6">
        <f t="shared" si="230"/>
        <v>0</v>
      </c>
      <c r="AP722" s="5">
        <f t="shared" si="244"/>
        <v>0</v>
      </c>
      <c r="AQ722" s="3">
        <f>IF(テーブル504[[#This Row],[レート]]=0,0,$H$7)</f>
        <v>0</v>
      </c>
      <c r="AR722" s="6">
        <f t="shared" si="238"/>
        <v>0</v>
      </c>
      <c r="AS722" s="6">
        <f t="shared" si="239"/>
        <v>0</v>
      </c>
      <c r="AT722" s="81">
        <f>テーブル504[[#This Row],[レート]]*テーブル504[[#This Row],[取引単位]]</f>
        <v>0</v>
      </c>
      <c r="AU722" s="6">
        <f t="shared" si="231"/>
        <v>0</v>
      </c>
      <c r="AW722" s="5">
        <f t="shared" si="245"/>
        <v>0</v>
      </c>
      <c r="AX722" s="3">
        <f>IF(テーブル505[[#This Row],[レート]]=0,0,$I$7)</f>
        <v>0</v>
      </c>
      <c r="AY722" s="6">
        <f t="shared" si="240"/>
        <v>0</v>
      </c>
      <c r="AZ722" s="6">
        <f t="shared" si="241"/>
        <v>0</v>
      </c>
      <c r="BA722" s="81">
        <f>テーブル505[[#This Row],[レート]]*テーブル505[[#This Row],[取引単位]]</f>
        <v>0</v>
      </c>
      <c r="BB722" s="6">
        <f t="shared" si="232"/>
        <v>0</v>
      </c>
    </row>
    <row r="723" spans="21:54" x14ac:dyDescent="0.3">
      <c r="U723" s="5">
        <f t="shared" si="233"/>
        <v>0</v>
      </c>
      <c r="V723" s="3">
        <f>IF(テーブル501[[#This Row],[レート]]=0,0,$E$7)</f>
        <v>0</v>
      </c>
      <c r="W723" s="6">
        <f t="shared" si="226"/>
        <v>0</v>
      </c>
      <c r="X723" s="6">
        <f t="shared" si="227"/>
        <v>0</v>
      </c>
      <c r="Y723" s="81">
        <f>テーブル501[[#This Row],[レート]]*テーブル501[[#This Row],[取引単位]]</f>
        <v>0</v>
      </c>
      <c r="Z723" s="6">
        <f t="shared" si="228"/>
        <v>0</v>
      </c>
      <c r="AB723" s="5">
        <f t="shared" si="242"/>
        <v>0</v>
      </c>
      <c r="AC723" s="3">
        <f>IF(テーブル502[[#This Row],[レート]]=0,0,$F$7)</f>
        <v>0</v>
      </c>
      <c r="AD723" s="6">
        <f t="shared" si="234"/>
        <v>0</v>
      </c>
      <c r="AE723" s="6">
        <f t="shared" si="235"/>
        <v>0</v>
      </c>
      <c r="AF723" s="81">
        <f>テーブル502[[#This Row],[レート]]*テーブル502[[#This Row],[取引単位]]</f>
        <v>0</v>
      </c>
      <c r="AG723" s="6">
        <f t="shared" si="229"/>
        <v>0</v>
      </c>
      <c r="AI723" s="5">
        <f t="shared" si="243"/>
        <v>0</v>
      </c>
      <c r="AJ723" s="3">
        <f>IF(テーブル503[[#This Row],[レート]]=0,0,$G$7)</f>
        <v>0</v>
      </c>
      <c r="AK723" s="6">
        <f t="shared" si="236"/>
        <v>0</v>
      </c>
      <c r="AL723" s="6">
        <f t="shared" si="237"/>
        <v>0</v>
      </c>
      <c r="AM723" s="81">
        <f>テーブル503[[#This Row],[レート]]*テーブル503[[#This Row],[取引単位]]</f>
        <v>0</v>
      </c>
      <c r="AN723" s="6">
        <f t="shared" si="230"/>
        <v>0</v>
      </c>
      <c r="AP723" s="5">
        <f t="shared" si="244"/>
        <v>0</v>
      </c>
      <c r="AQ723" s="3">
        <f>IF(テーブル504[[#This Row],[レート]]=0,0,$H$7)</f>
        <v>0</v>
      </c>
      <c r="AR723" s="6">
        <f t="shared" si="238"/>
        <v>0</v>
      </c>
      <c r="AS723" s="6">
        <f t="shared" si="239"/>
        <v>0</v>
      </c>
      <c r="AT723" s="81">
        <f>テーブル504[[#This Row],[レート]]*テーブル504[[#This Row],[取引単位]]</f>
        <v>0</v>
      </c>
      <c r="AU723" s="6">
        <f t="shared" si="231"/>
        <v>0</v>
      </c>
      <c r="AW723" s="5">
        <f t="shared" si="245"/>
        <v>0</v>
      </c>
      <c r="AX723" s="3">
        <f>IF(テーブル505[[#This Row],[レート]]=0,0,$I$7)</f>
        <v>0</v>
      </c>
      <c r="AY723" s="6">
        <f t="shared" si="240"/>
        <v>0</v>
      </c>
      <c r="AZ723" s="6">
        <f t="shared" si="241"/>
        <v>0</v>
      </c>
      <c r="BA723" s="81">
        <f>テーブル505[[#This Row],[レート]]*テーブル505[[#This Row],[取引単位]]</f>
        <v>0</v>
      </c>
      <c r="BB723" s="6">
        <f t="shared" si="232"/>
        <v>0</v>
      </c>
    </row>
    <row r="724" spans="21:54" x14ac:dyDescent="0.3">
      <c r="U724" s="5">
        <f t="shared" si="233"/>
        <v>0</v>
      </c>
      <c r="V724" s="3">
        <f>IF(テーブル501[[#This Row],[レート]]=0,0,$E$7)</f>
        <v>0</v>
      </c>
      <c r="W724" s="6">
        <f t="shared" si="226"/>
        <v>0</v>
      </c>
      <c r="X724" s="6">
        <f t="shared" si="227"/>
        <v>0</v>
      </c>
      <c r="Y724" s="81">
        <f>テーブル501[[#This Row],[レート]]*テーブル501[[#This Row],[取引単位]]</f>
        <v>0</v>
      </c>
      <c r="Z724" s="6">
        <f t="shared" si="228"/>
        <v>0</v>
      </c>
      <c r="AB724" s="5">
        <f t="shared" si="242"/>
        <v>0</v>
      </c>
      <c r="AC724" s="3">
        <f>IF(テーブル502[[#This Row],[レート]]=0,0,$F$7)</f>
        <v>0</v>
      </c>
      <c r="AD724" s="6">
        <f t="shared" si="234"/>
        <v>0</v>
      </c>
      <c r="AE724" s="6">
        <f t="shared" si="235"/>
        <v>0</v>
      </c>
      <c r="AF724" s="81">
        <f>テーブル502[[#This Row],[レート]]*テーブル502[[#This Row],[取引単位]]</f>
        <v>0</v>
      </c>
      <c r="AG724" s="6">
        <f t="shared" si="229"/>
        <v>0</v>
      </c>
      <c r="AI724" s="5">
        <f t="shared" si="243"/>
        <v>0</v>
      </c>
      <c r="AJ724" s="3">
        <f>IF(テーブル503[[#This Row],[レート]]=0,0,$G$7)</f>
        <v>0</v>
      </c>
      <c r="AK724" s="6">
        <f t="shared" si="236"/>
        <v>0</v>
      </c>
      <c r="AL724" s="6">
        <f t="shared" si="237"/>
        <v>0</v>
      </c>
      <c r="AM724" s="81">
        <f>テーブル503[[#This Row],[レート]]*テーブル503[[#This Row],[取引単位]]</f>
        <v>0</v>
      </c>
      <c r="AN724" s="6">
        <f t="shared" si="230"/>
        <v>0</v>
      </c>
      <c r="AP724" s="5">
        <f t="shared" si="244"/>
        <v>0</v>
      </c>
      <c r="AQ724" s="3">
        <f>IF(テーブル504[[#This Row],[レート]]=0,0,$H$7)</f>
        <v>0</v>
      </c>
      <c r="AR724" s="6">
        <f t="shared" si="238"/>
        <v>0</v>
      </c>
      <c r="AS724" s="6">
        <f t="shared" si="239"/>
        <v>0</v>
      </c>
      <c r="AT724" s="81">
        <f>テーブル504[[#This Row],[レート]]*テーブル504[[#This Row],[取引単位]]</f>
        <v>0</v>
      </c>
      <c r="AU724" s="6">
        <f t="shared" si="231"/>
        <v>0</v>
      </c>
      <c r="AW724" s="5">
        <f t="shared" si="245"/>
        <v>0</v>
      </c>
      <c r="AX724" s="3">
        <f>IF(テーブル505[[#This Row],[レート]]=0,0,$I$7)</f>
        <v>0</v>
      </c>
      <c r="AY724" s="6">
        <f t="shared" si="240"/>
        <v>0</v>
      </c>
      <c r="AZ724" s="6">
        <f t="shared" si="241"/>
        <v>0</v>
      </c>
      <c r="BA724" s="81">
        <f>テーブル505[[#This Row],[レート]]*テーブル505[[#This Row],[取引単位]]</f>
        <v>0</v>
      </c>
      <c r="BB724" s="6">
        <f t="shared" si="232"/>
        <v>0</v>
      </c>
    </row>
    <row r="725" spans="21:54" x14ac:dyDescent="0.3">
      <c r="U725" s="5">
        <f t="shared" si="233"/>
        <v>0</v>
      </c>
      <c r="V725" s="3">
        <f>IF(テーブル501[[#This Row],[レート]]=0,0,$E$7)</f>
        <v>0</v>
      </c>
      <c r="W725" s="6">
        <f t="shared" si="226"/>
        <v>0</v>
      </c>
      <c r="X725" s="6">
        <f t="shared" si="227"/>
        <v>0</v>
      </c>
      <c r="Y725" s="81">
        <f>テーブル501[[#This Row],[レート]]*テーブル501[[#This Row],[取引単位]]</f>
        <v>0</v>
      </c>
      <c r="Z725" s="6">
        <f t="shared" si="228"/>
        <v>0</v>
      </c>
      <c r="AB725" s="5">
        <f t="shared" si="242"/>
        <v>0</v>
      </c>
      <c r="AC725" s="3">
        <f>IF(テーブル502[[#This Row],[レート]]=0,0,$F$7)</f>
        <v>0</v>
      </c>
      <c r="AD725" s="6">
        <f t="shared" si="234"/>
        <v>0</v>
      </c>
      <c r="AE725" s="6">
        <f t="shared" si="235"/>
        <v>0</v>
      </c>
      <c r="AF725" s="81">
        <f>テーブル502[[#This Row],[レート]]*テーブル502[[#This Row],[取引単位]]</f>
        <v>0</v>
      </c>
      <c r="AG725" s="6">
        <f t="shared" si="229"/>
        <v>0</v>
      </c>
      <c r="AI725" s="5">
        <f t="shared" si="243"/>
        <v>0</v>
      </c>
      <c r="AJ725" s="3">
        <f>IF(テーブル503[[#This Row],[レート]]=0,0,$G$7)</f>
        <v>0</v>
      </c>
      <c r="AK725" s="6">
        <f t="shared" si="236"/>
        <v>0</v>
      </c>
      <c r="AL725" s="6">
        <f t="shared" si="237"/>
        <v>0</v>
      </c>
      <c r="AM725" s="81">
        <f>テーブル503[[#This Row],[レート]]*テーブル503[[#This Row],[取引単位]]</f>
        <v>0</v>
      </c>
      <c r="AN725" s="6">
        <f t="shared" si="230"/>
        <v>0</v>
      </c>
      <c r="AP725" s="5">
        <f t="shared" si="244"/>
        <v>0</v>
      </c>
      <c r="AQ725" s="3">
        <f>IF(テーブル504[[#This Row],[レート]]=0,0,$H$7)</f>
        <v>0</v>
      </c>
      <c r="AR725" s="6">
        <f t="shared" si="238"/>
        <v>0</v>
      </c>
      <c r="AS725" s="6">
        <f t="shared" si="239"/>
        <v>0</v>
      </c>
      <c r="AT725" s="81">
        <f>テーブル504[[#This Row],[レート]]*テーブル504[[#This Row],[取引単位]]</f>
        <v>0</v>
      </c>
      <c r="AU725" s="6">
        <f t="shared" si="231"/>
        <v>0</v>
      </c>
      <c r="AW725" s="5">
        <f t="shared" si="245"/>
        <v>0</v>
      </c>
      <c r="AX725" s="3">
        <f>IF(テーブル505[[#This Row],[レート]]=0,0,$I$7)</f>
        <v>0</v>
      </c>
      <c r="AY725" s="6">
        <f t="shared" si="240"/>
        <v>0</v>
      </c>
      <c r="AZ725" s="6">
        <f t="shared" si="241"/>
        <v>0</v>
      </c>
      <c r="BA725" s="81">
        <f>テーブル505[[#This Row],[レート]]*テーブル505[[#This Row],[取引単位]]</f>
        <v>0</v>
      </c>
      <c r="BB725" s="6">
        <f t="shared" si="232"/>
        <v>0</v>
      </c>
    </row>
    <row r="726" spans="21:54" x14ac:dyDescent="0.3">
      <c r="U726" s="5">
        <f t="shared" si="233"/>
        <v>0</v>
      </c>
      <c r="V726" s="3">
        <f>IF(テーブル501[[#This Row],[レート]]=0,0,$E$7)</f>
        <v>0</v>
      </c>
      <c r="W726" s="6">
        <f t="shared" si="226"/>
        <v>0</v>
      </c>
      <c r="X726" s="6">
        <f t="shared" si="227"/>
        <v>0</v>
      </c>
      <c r="Y726" s="81">
        <f>テーブル501[[#This Row],[レート]]*テーブル501[[#This Row],[取引単位]]</f>
        <v>0</v>
      </c>
      <c r="Z726" s="6">
        <f t="shared" si="228"/>
        <v>0</v>
      </c>
      <c r="AB726" s="5">
        <f t="shared" si="242"/>
        <v>0</v>
      </c>
      <c r="AC726" s="3">
        <f>IF(テーブル502[[#This Row],[レート]]=0,0,$F$7)</f>
        <v>0</v>
      </c>
      <c r="AD726" s="6">
        <f t="shared" si="234"/>
        <v>0</v>
      </c>
      <c r="AE726" s="6">
        <f t="shared" si="235"/>
        <v>0</v>
      </c>
      <c r="AF726" s="81">
        <f>テーブル502[[#This Row],[レート]]*テーブル502[[#This Row],[取引単位]]</f>
        <v>0</v>
      </c>
      <c r="AG726" s="6">
        <f t="shared" si="229"/>
        <v>0</v>
      </c>
      <c r="AI726" s="5">
        <f t="shared" si="243"/>
        <v>0</v>
      </c>
      <c r="AJ726" s="3">
        <f>IF(テーブル503[[#This Row],[レート]]=0,0,$G$7)</f>
        <v>0</v>
      </c>
      <c r="AK726" s="6">
        <f t="shared" si="236"/>
        <v>0</v>
      </c>
      <c r="AL726" s="6">
        <f t="shared" si="237"/>
        <v>0</v>
      </c>
      <c r="AM726" s="81">
        <f>テーブル503[[#This Row],[レート]]*テーブル503[[#This Row],[取引単位]]</f>
        <v>0</v>
      </c>
      <c r="AN726" s="6">
        <f t="shared" si="230"/>
        <v>0</v>
      </c>
      <c r="AP726" s="5">
        <f t="shared" si="244"/>
        <v>0</v>
      </c>
      <c r="AQ726" s="3">
        <f>IF(テーブル504[[#This Row],[レート]]=0,0,$H$7)</f>
        <v>0</v>
      </c>
      <c r="AR726" s="6">
        <f t="shared" si="238"/>
        <v>0</v>
      </c>
      <c r="AS726" s="6">
        <f t="shared" si="239"/>
        <v>0</v>
      </c>
      <c r="AT726" s="81">
        <f>テーブル504[[#This Row],[レート]]*テーブル504[[#This Row],[取引単位]]</f>
        <v>0</v>
      </c>
      <c r="AU726" s="6">
        <f t="shared" si="231"/>
        <v>0</v>
      </c>
      <c r="AW726" s="5">
        <f t="shared" si="245"/>
        <v>0</v>
      </c>
      <c r="AX726" s="3">
        <f>IF(テーブル505[[#This Row],[レート]]=0,0,$I$7)</f>
        <v>0</v>
      </c>
      <c r="AY726" s="6">
        <f t="shared" si="240"/>
        <v>0</v>
      </c>
      <c r="AZ726" s="6">
        <f t="shared" si="241"/>
        <v>0</v>
      </c>
      <c r="BA726" s="81">
        <f>テーブル505[[#This Row],[レート]]*テーブル505[[#This Row],[取引単位]]</f>
        <v>0</v>
      </c>
      <c r="BB726" s="6">
        <f t="shared" si="232"/>
        <v>0</v>
      </c>
    </row>
    <row r="727" spans="21:54" x14ac:dyDescent="0.3">
      <c r="U727" s="5">
        <f t="shared" si="233"/>
        <v>0</v>
      </c>
      <c r="V727" s="3">
        <f>IF(テーブル501[[#This Row],[レート]]=0,0,$E$7)</f>
        <v>0</v>
      </c>
      <c r="W727" s="6">
        <f t="shared" si="226"/>
        <v>0</v>
      </c>
      <c r="X727" s="6">
        <f t="shared" si="227"/>
        <v>0</v>
      </c>
      <c r="Y727" s="81">
        <f>テーブル501[[#This Row],[レート]]*テーブル501[[#This Row],[取引単位]]</f>
        <v>0</v>
      </c>
      <c r="Z727" s="6">
        <f t="shared" si="228"/>
        <v>0</v>
      </c>
      <c r="AB727" s="5">
        <f t="shared" si="242"/>
        <v>0</v>
      </c>
      <c r="AC727" s="3">
        <f>IF(テーブル502[[#This Row],[レート]]=0,0,$F$7)</f>
        <v>0</v>
      </c>
      <c r="AD727" s="6">
        <f t="shared" si="234"/>
        <v>0</v>
      </c>
      <c r="AE727" s="6">
        <f t="shared" si="235"/>
        <v>0</v>
      </c>
      <c r="AF727" s="81">
        <f>テーブル502[[#This Row],[レート]]*テーブル502[[#This Row],[取引単位]]</f>
        <v>0</v>
      </c>
      <c r="AG727" s="6">
        <f t="shared" si="229"/>
        <v>0</v>
      </c>
      <c r="AI727" s="5">
        <f t="shared" si="243"/>
        <v>0</v>
      </c>
      <c r="AJ727" s="3">
        <f>IF(テーブル503[[#This Row],[レート]]=0,0,$G$7)</f>
        <v>0</v>
      </c>
      <c r="AK727" s="6">
        <f t="shared" si="236"/>
        <v>0</v>
      </c>
      <c r="AL727" s="6">
        <f t="shared" si="237"/>
        <v>0</v>
      </c>
      <c r="AM727" s="81">
        <f>テーブル503[[#This Row],[レート]]*テーブル503[[#This Row],[取引単位]]</f>
        <v>0</v>
      </c>
      <c r="AN727" s="6">
        <f t="shared" si="230"/>
        <v>0</v>
      </c>
      <c r="AP727" s="5">
        <f t="shared" si="244"/>
        <v>0</v>
      </c>
      <c r="AQ727" s="3">
        <f>IF(テーブル504[[#This Row],[レート]]=0,0,$H$7)</f>
        <v>0</v>
      </c>
      <c r="AR727" s="6">
        <f t="shared" si="238"/>
        <v>0</v>
      </c>
      <c r="AS727" s="6">
        <f t="shared" si="239"/>
        <v>0</v>
      </c>
      <c r="AT727" s="81">
        <f>テーブル504[[#This Row],[レート]]*テーブル504[[#This Row],[取引単位]]</f>
        <v>0</v>
      </c>
      <c r="AU727" s="6">
        <f t="shared" si="231"/>
        <v>0</v>
      </c>
      <c r="AW727" s="5">
        <f t="shared" si="245"/>
        <v>0</v>
      </c>
      <c r="AX727" s="3">
        <f>IF(テーブル505[[#This Row],[レート]]=0,0,$I$7)</f>
        <v>0</v>
      </c>
      <c r="AY727" s="6">
        <f t="shared" si="240"/>
        <v>0</v>
      </c>
      <c r="AZ727" s="6">
        <f t="shared" si="241"/>
        <v>0</v>
      </c>
      <c r="BA727" s="81">
        <f>テーブル505[[#This Row],[レート]]*テーブル505[[#This Row],[取引単位]]</f>
        <v>0</v>
      </c>
      <c r="BB727" s="6">
        <f t="shared" si="232"/>
        <v>0</v>
      </c>
    </row>
    <row r="728" spans="21:54" x14ac:dyDescent="0.3">
      <c r="U728" s="5">
        <f t="shared" si="233"/>
        <v>0</v>
      </c>
      <c r="V728" s="3">
        <f>IF(テーブル501[[#This Row],[レート]]=0,0,$E$7)</f>
        <v>0</v>
      </c>
      <c r="W728" s="6">
        <f t="shared" si="226"/>
        <v>0</v>
      </c>
      <c r="X728" s="6">
        <f t="shared" si="227"/>
        <v>0</v>
      </c>
      <c r="Y728" s="81">
        <f>テーブル501[[#This Row],[レート]]*テーブル501[[#This Row],[取引単位]]</f>
        <v>0</v>
      </c>
      <c r="Z728" s="6">
        <f t="shared" si="228"/>
        <v>0</v>
      </c>
      <c r="AB728" s="5">
        <f t="shared" si="242"/>
        <v>0</v>
      </c>
      <c r="AC728" s="3">
        <f>IF(テーブル502[[#This Row],[レート]]=0,0,$F$7)</f>
        <v>0</v>
      </c>
      <c r="AD728" s="6">
        <f t="shared" si="234"/>
        <v>0</v>
      </c>
      <c r="AE728" s="6">
        <f t="shared" si="235"/>
        <v>0</v>
      </c>
      <c r="AF728" s="81">
        <f>テーブル502[[#This Row],[レート]]*テーブル502[[#This Row],[取引単位]]</f>
        <v>0</v>
      </c>
      <c r="AG728" s="6">
        <f t="shared" si="229"/>
        <v>0</v>
      </c>
      <c r="AI728" s="5">
        <f t="shared" si="243"/>
        <v>0</v>
      </c>
      <c r="AJ728" s="3">
        <f>IF(テーブル503[[#This Row],[レート]]=0,0,$G$7)</f>
        <v>0</v>
      </c>
      <c r="AK728" s="6">
        <f t="shared" si="236"/>
        <v>0</v>
      </c>
      <c r="AL728" s="6">
        <f t="shared" si="237"/>
        <v>0</v>
      </c>
      <c r="AM728" s="81">
        <f>テーブル503[[#This Row],[レート]]*テーブル503[[#This Row],[取引単位]]</f>
        <v>0</v>
      </c>
      <c r="AN728" s="6">
        <f t="shared" si="230"/>
        <v>0</v>
      </c>
      <c r="AP728" s="5">
        <f t="shared" si="244"/>
        <v>0</v>
      </c>
      <c r="AQ728" s="3">
        <f>IF(テーブル504[[#This Row],[レート]]=0,0,$H$7)</f>
        <v>0</v>
      </c>
      <c r="AR728" s="6">
        <f t="shared" si="238"/>
        <v>0</v>
      </c>
      <c r="AS728" s="6">
        <f t="shared" si="239"/>
        <v>0</v>
      </c>
      <c r="AT728" s="81">
        <f>テーブル504[[#This Row],[レート]]*テーブル504[[#This Row],[取引単位]]</f>
        <v>0</v>
      </c>
      <c r="AU728" s="6">
        <f t="shared" si="231"/>
        <v>0</v>
      </c>
      <c r="AW728" s="5">
        <f t="shared" si="245"/>
        <v>0</v>
      </c>
      <c r="AX728" s="3">
        <f>IF(テーブル505[[#This Row],[レート]]=0,0,$I$7)</f>
        <v>0</v>
      </c>
      <c r="AY728" s="6">
        <f t="shared" si="240"/>
        <v>0</v>
      </c>
      <c r="AZ728" s="6">
        <f t="shared" si="241"/>
        <v>0</v>
      </c>
      <c r="BA728" s="81">
        <f>テーブル505[[#This Row],[レート]]*テーブル505[[#This Row],[取引単位]]</f>
        <v>0</v>
      </c>
      <c r="BB728" s="6">
        <f t="shared" si="232"/>
        <v>0</v>
      </c>
    </row>
    <row r="729" spans="21:54" x14ac:dyDescent="0.3">
      <c r="U729" s="5">
        <f t="shared" si="233"/>
        <v>0</v>
      </c>
      <c r="V729" s="3">
        <f>IF(テーブル501[[#This Row],[レート]]=0,0,$E$7)</f>
        <v>0</v>
      </c>
      <c r="W729" s="6">
        <f t="shared" si="226"/>
        <v>0</v>
      </c>
      <c r="X729" s="6">
        <f t="shared" si="227"/>
        <v>0</v>
      </c>
      <c r="Y729" s="81">
        <f>テーブル501[[#This Row],[レート]]*テーブル501[[#This Row],[取引単位]]</f>
        <v>0</v>
      </c>
      <c r="Z729" s="6">
        <f t="shared" si="228"/>
        <v>0</v>
      </c>
      <c r="AB729" s="5">
        <f t="shared" si="242"/>
        <v>0</v>
      </c>
      <c r="AC729" s="3">
        <f>IF(テーブル502[[#This Row],[レート]]=0,0,$F$7)</f>
        <v>0</v>
      </c>
      <c r="AD729" s="6">
        <f t="shared" si="234"/>
        <v>0</v>
      </c>
      <c r="AE729" s="6">
        <f t="shared" si="235"/>
        <v>0</v>
      </c>
      <c r="AF729" s="81">
        <f>テーブル502[[#This Row],[レート]]*テーブル502[[#This Row],[取引単位]]</f>
        <v>0</v>
      </c>
      <c r="AG729" s="6">
        <f t="shared" si="229"/>
        <v>0</v>
      </c>
      <c r="AI729" s="5">
        <f t="shared" si="243"/>
        <v>0</v>
      </c>
      <c r="AJ729" s="3">
        <f>IF(テーブル503[[#This Row],[レート]]=0,0,$G$7)</f>
        <v>0</v>
      </c>
      <c r="AK729" s="6">
        <f t="shared" si="236"/>
        <v>0</v>
      </c>
      <c r="AL729" s="6">
        <f t="shared" si="237"/>
        <v>0</v>
      </c>
      <c r="AM729" s="81">
        <f>テーブル503[[#This Row],[レート]]*テーブル503[[#This Row],[取引単位]]</f>
        <v>0</v>
      </c>
      <c r="AN729" s="6">
        <f t="shared" si="230"/>
        <v>0</v>
      </c>
      <c r="AP729" s="5">
        <f t="shared" si="244"/>
        <v>0</v>
      </c>
      <c r="AQ729" s="3">
        <f>IF(テーブル504[[#This Row],[レート]]=0,0,$H$7)</f>
        <v>0</v>
      </c>
      <c r="AR729" s="6">
        <f t="shared" si="238"/>
        <v>0</v>
      </c>
      <c r="AS729" s="6">
        <f t="shared" si="239"/>
        <v>0</v>
      </c>
      <c r="AT729" s="81">
        <f>テーブル504[[#This Row],[レート]]*テーブル504[[#This Row],[取引単位]]</f>
        <v>0</v>
      </c>
      <c r="AU729" s="6">
        <f t="shared" si="231"/>
        <v>0</v>
      </c>
      <c r="AW729" s="5">
        <f t="shared" si="245"/>
        <v>0</v>
      </c>
      <c r="AX729" s="3">
        <f>IF(テーブル505[[#This Row],[レート]]=0,0,$I$7)</f>
        <v>0</v>
      </c>
      <c r="AY729" s="6">
        <f t="shared" si="240"/>
        <v>0</v>
      </c>
      <c r="AZ729" s="6">
        <f t="shared" si="241"/>
        <v>0</v>
      </c>
      <c r="BA729" s="81">
        <f>テーブル505[[#This Row],[レート]]*テーブル505[[#This Row],[取引単位]]</f>
        <v>0</v>
      </c>
      <c r="BB729" s="6">
        <f t="shared" si="232"/>
        <v>0</v>
      </c>
    </row>
    <row r="730" spans="21:54" x14ac:dyDescent="0.3">
      <c r="U730" s="5">
        <f t="shared" si="233"/>
        <v>0</v>
      </c>
      <c r="V730" s="3">
        <f>IF(テーブル501[[#This Row],[レート]]=0,0,$E$7)</f>
        <v>0</v>
      </c>
      <c r="W730" s="6">
        <f t="shared" si="226"/>
        <v>0</v>
      </c>
      <c r="X730" s="6">
        <f t="shared" si="227"/>
        <v>0</v>
      </c>
      <c r="Y730" s="81">
        <f>テーブル501[[#This Row],[レート]]*テーブル501[[#This Row],[取引単位]]</f>
        <v>0</v>
      </c>
      <c r="Z730" s="6">
        <f t="shared" si="228"/>
        <v>0</v>
      </c>
      <c r="AB730" s="5">
        <f t="shared" si="242"/>
        <v>0</v>
      </c>
      <c r="AC730" s="3">
        <f>IF(テーブル502[[#This Row],[レート]]=0,0,$F$7)</f>
        <v>0</v>
      </c>
      <c r="AD730" s="6">
        <f t="shared" si="234"/>
        <v>0</v>
      </c>
      <c r="AE730" s="6">
        <f t="shared" si="235"/>
        <v>0</v>
      </c>
      <c r="AF730" s="81">
        <f>テーブル502[[#This Row],[レート]]*テーブル502[[#This Row],[取引単位]]</f>
        <v>0</v>
      </c>
      <c r="AG730" s="6">
        <f t="shared" si="229"/>
        <v>0</v>
      </c>
      <c r="AI730" s="5">
        <f t="shared" si="243"/>
        <v>0</v>
      </c>
      <c r="AJ730" s="3">
        <f>IF(テーブル503[[#This Row],[レート]]=0,0,$G$7)</f>
        <v>0</v>
      </c>
      <c r="AK730" s="6">
        <f t="shared" si="236"/>
        <v>0</v>
      </c>
      <c r="AL730" s="6">
        <f t="shared" si="237"/>
        <v>0</v>
      </c>
      <c r="AM730" s="81">
        <f>テーブル503[[#This Row],[レート]]*テーブル503[[#This Row],[取引単位]]</f>
        <v>0</v>
      </c>
      <c r="AN730" s="6">
        <f t="shared" si="230"/>
        <v>0</v>
      </c>
      <c r="AP730" s="5">
        <f t="shared" si="244"/>
        <v>0</v>
      </c>
      <c r="AQ730" s="3">
        <f>IF(テーブル504[[#This Row],[レート]]=0,0,$H$7)</f>
        <v>0</v>
      </c>
      <c r="AR730" s="6">
        <f t="shared" si="238"/>
        <v>0</v>
      </c>
      <c r="AS730" s="6">
        <f t="shared" si="239"/>
        <v>0</v>
      </c>
      <c r="AT730" s="81">
        <f>テーブル504[[#This Row],[レート]]*テーブル504[[#This Row],[取引単位]]</f>
        <v>0</v>
      </c>
      <c r="AU730" s="6">
        <f t="shared" si="231"/>
        <v>0</v>
      </c>
      <c r="AW730" s="5">
        <f t="shared" si="245"/>
        <v>0</v>
      </c>
      <c r="AX730" s="3">
        <f>IF(テーブル505[[#This Row],[レート]]=0,0,$I$7)</f>
        <v>0</v>
      </c>
      <c r="AY730" s="6">
        <f t="shared" si="240"/>
        <v>0</v>
      </c>
      <c r="AZ730" s="6">
        <f t="shared" si="241"/>
        <v>0</v>
      </c>
      <c r="BA730" s="81">
        <f>テーブル505[[#This Row],[レート]]*テーブル505[[#This Row],[取引単位]]</f>
        <v>0</v>
      </c>
      <c r="BB730" s="6">
        <f t="shared" si="232"/>
        <v>0</v>
      </c>
    </row>
    <row r="731" spans="21:54" x14ac:dyDescent="0.3">
      <c r="U731" s="5">
        <f t="shared" si="233"/>
        <v>0</v>
      </c>
      <c r="V731" s="3">
        <f>IF(テーブル501[[#This Row],[レート]]=0,0,$E$7)</f>
        <v>0</v>
      </c>
      <c r="W731" s="6">
        <f t="shared" si="226"/>
        <v>0</v>
      </c>
      <c r="X731" s="6">
        <f t="shared" si="227"/>
        <v>0</v>
      </c>
      <c r="Y731" s="81">
        <f>テーブル501[[#This Row],[レート]]*テーブル501[[#This Row],[取引単位]]</f>
        <v>0</v>
      </c>
      <c r="Z731" s="6">
        <f t="shared" si="228"/>
        <v>0</v>
      </c>
      <c r="AB731" s="5">
        <f t="shared" si="242"/>
        <v>0</v>
      </c>
      <c r="AC731" s="3">
        <f>IF(テーブル502[[#This Row],[レート]]=0,0,$F$7)</f>
        <v>0</v>
      </c>
      <c r="AD731" s="6">
        <f t="shared" si="234"/>
        <v>0</v>
      </c>
      <c r="AE731" s="6">
        <f t="shared" si="235"/>
        <v>0</v>
      </c>
      <c r="AF731" s="81">
        <f>テーブル502[[#This Row],[レート]]*テーブル502[[#This Row],[取引単位]]</f>
        <v>0</v>
      </c>
      <c r="AG731" s="6">
        <f t="shared" si="229"/>
        <v>0</v>
      </c>
      <c r="AI731" s="5">
        <f t="shared" si="243"/>
        <v>0</v>
      </c>
      <c r="AJ731" s="3">
        <f>IF(テーブル503[[#This Row],[レート]]=0,0,$G$7)</f>
        <v>0</v>
      </c>
      <c r="AK731" s="6">
        <f t="shared" si="236"/>
        <v>0</v>
      </c>
      <c r="AL731" s="6">
        <f t="shared" si="237"/>
        <v>0</v>
      </c>
      <c r="AM731" s="81">
        <f>テーブル503[[#This Row],[レート]]*テーブル503[[#This Row],[取引単位]]</f>
        <v>0</v>
      </c>
      <c r="AN731" s="6">
        <f t="shared" si="230"/>
        <v>0</v>
      </c>
      <c r="AP731" s="5">
        <f t="shared" si="244"/>
        <v>0</v>
      </c>
      <c r="AQ731" s="3">
        <f>IF(テーブル504[[#This Row],[レート]]=0,0,$H$7)</f>
        <v>0</v>
      </c>
      <c r="AR731" s="6">
        <f t="shared" si="238"/>
        <v>0</v>
      </c>
      <c r="AS731" s="6">
        <f t="shared" si="239"/>
        <v>0</v>
      </c>
      <c r="AT731" s="81">
        <f>テーブル504[[#This Row],[レート]]*テーブル504[[#This Row],[取引単位]]</f>
        <v>0</v>
      </c>
      <c r="AU731" s="6">
        <f t="shared" si="231"/>
        <v>0</v>
      </c>
      <c r="AW731" s="5">
        <f t="shared" si="245"/>
        <v>0</v>
      </c>
      <c r="AX731" s="3">
        <f>IF(テーブル505[[#This Row],[レート]]=0,0,$I$7)</f>
        <v>0</v>
      </c>
      <c r="AY731" s="6">
        <f t="shared" si="240"/>
        <v>0</v>
      </c>
      <c r="AZ731" s="6">
        <f t="shared" si="241"/>
        <v>0</v>
      </c>
      <c r="BA731" s="81">
        <f>テーブル505[[#This Row],[レート]]*テーブル505[[#This Row],[取引単位]]</f>
        <v>0</v>
      </c>
      <c r="BB731" s="6">
        <f t="shared" si="232"/>
        <v>0</v>
      </c>
    </row>
    <row r="732" spans="21:54" x14ac:dyDescent="0.3">
      <c r="U732" s="5">
        <f t="shared" si="233"/>
        <v>0</v>
      </c>
      <c r="V732" s="3">
        <f>IF(テーブル501[[#This Row],[レート]]=0,0,$E$7)</f>
        <v>0</v>
      </c>
      <c r="W732" s="6">
        <f t="shared" si="226"/>
        <v>0</v>
      </c>
      <c r="X732" s="6">
        <f t="shared" si="227"/>
        <v>0</v>
      </c>
      <c r="Y732" s="81">
        <f>テーブル501[[#This Row],[レート]]*テーブル501[[#This Row],[取引単位]]</f>
        <v>0</v>
      </c>
      <c r="Z732" s="6">
        <f t="shared" si="228"/>
        <v>0</v>
      </c>
      <c r="AB732" s="5">
        <f t="shared" si="242"/>
        <v>0</v>
      </c>
      <c r="AC732" s="3">
        <f>IF(テーブル502[[#This Row],[レート]]=0,0,$F$7)</f>
        <v>0</v>
      </c>
      <c r="AD732" s="6">
        <f t="shared" si="234"/>
        <v>0</v>
      </c>
      <c r="AE732" s="6">
        <f t="shared" si="235"/>
        <v>0</v>
      </c>
      <c r="AF732" s="81">
        <f>テーブル502[[#This Row],[レート]]*テーブル502[[#This Row],[取引単位]]</f>
        <v>0</v>
      </c>
      <c r="AG732" s="6">
        <f t="shared" si="229"/>
        <v>0</v>
      </c>
      <c r="AI732" s="5">
        <f t="shared" si="243"/>
        <v>0</v>
      </c>
      <c r="AJ732" s="3">
        <f>IF(テーブル503[[#This Row],[レート]]=0,0,$G$7)</f>
        <v>0</v>
      </c>
      <c r="AK732" s="6">
        <f t="shared" si="236"/>
        <v>0</v>
      </c>
      <c r="AL732" s="6">
        <f t="shared" si="237"/>
        <v>0</v>
      </c>
      <c r="AM732" s="81">
        <f>テーブル503[[#This Row],[レート]]*テーブル503[[#This Row],[取引単位]]</f>
        <v>0</v>
      </c>
      <c r="AN732" s="6">
        <f t="shared" si="230"/>
        <v>0</v>
      </c>
      <c r="AP732" s="5">
        <f t="shared" si="244"/>
        <v>0</v>
      </c>
      <c r="AQ732" s="3">
        <f>IF(テーブル504[[#This Row],[レート]]=0,0,$H$7)</f>
        <v>0</v>
      </c>
      <c r="AR732" s="6">
        <f t="shared" si="238"/>
        <v>0</v>
      </c>
      <c r="AS732" s="6">
        <f t="shared" si="239"/>
        <v>0</v>
      </c>
      <c r="AT732" s="81">
        <f>テーブル504[[#This Row],[レート]]*テーブル504[[#This Row],[取引単位]]</f>
        <v>0</v>
      </c>
      <c r="AU732" s="6">
        <f t="shared" si="231"/>
        <v>0</v>
      </c>
      <c r="AW732" s="5">
        <f t="shared" si="245"/>
        <v>0</v>
      </c>
      <c r="AX732" s="3">
        <f>IF(テーブル505[[#This Row],[レート]]=0,0,$I$7)</f>
        <v>0</v>
      </c>
      <c r="AY732" s="6">
        <f t="shared" si="240"/>
        <v>0</v>
      </c>
      <c r="AZ732" s="6">
        <f t="shared" si="241"/>
        <v>0</v>
      </c>
      <c r="BA732" s="81">
        <f>テーブル505[[#This Row],[レート]]*テーブル505[[#This Row],[取引単位]]</f>
        <v>0</v>
      </c>
      <c r="BB732" s="6">
        <f t="shared" si="232"/>
        <v>0</v>
      </c>
    </row>
    <row r="733" spans="21:54" x14ac:dyDescent="0.3">
      <c r="U733" s="5">
        <f t="shared" si="233"/>
        <v>0</v>
      </c>
      <c r="V733" s="3">
        <f>IF(テーブル501[[#This Row],[レート]]=0,0,$E$7)</f>
        <v>0</v>
      </c>
      <c r="W733" s="6">
        <f t="shared" si="226"/>
        <v>0</v>
      </c>
      <c r="X733" s="6">
        <f t="shared" si="227"/>
        <v>0</v>
      </c>
      <c r="Y733" s="81">
        <f>テーブル501[[#This Row],[レート]]*テーブル501[[#This Row],[取引単位]]</f>
        <v>0</v>
      </c>
      <c r="Z733" s="6">
        <f t="shared" si="228"/>
        <v>0</v>
      </c>
      <c r="AB733" s="5">
        <f t="shared" si="242"/>
        <v>0</v>
      </c>
      <c r="AC733" s="3">
        <f>IF(テーブル502[[#This Row],[レート]]=0,0,$F$7)</f>
        <v>0</v>
      </c>
      <c r="AD733" s="6">
        <f t="shared" si="234"/>
        <v>0</v>
      </c>
      <c r="AE733" s="6">
        <f t="shared" si="235"/>
        <v>0</v>
      </c>
      <c r="AF733" s="81">
        <f>テーブル502[[#This Row],[レート]]*テーブル502[[#This Row],[取引単位]]</f>
        <v>0</v>
      </c>
      <c r="AG733" s="6">
        <f t="shared" si="229"/>
        <v>0</v>
      </c>
      <c r="AI733" s="5">
        <f t="shared" si="243"/>
        <v>0</v>
      </c>
      <c r="AJ733" s="3">
        <f>IF(テーブル503[[#This Row],[レート]]=0,0,$G$7)</f>
        <v>0</v>
      </c>
      <c r="AK733" s="6">
        <f t="shared" si="236"/>
        <v>0</v>
      </c>
      <c r="AL733" s="6">
        <f t="shared" si="237"/>
        <v>0</v>
      </c>
      <c r="AM733" s="81">
        <f>テーブル503[[#This Row],[レート]]*テーブル503[[#This Row],[取引単位]]</f>
        <v>0</v>
      </c>
      <c r="AN733" s="6">
        <f t="shared" si="230"/>
        <v>0</v>
      </c>
      <c r="AP733" s="5">
        <f t="shared" si="244"/>
        <v>0</v>
      </c>
      <c r="AQ733" s="3">
        <f>IF(テーブル504[[#This Row],[レート]]=0,0,$H$7)</f>
        <v>0</v>
      </c>
      <c r="AR733" s="6">
        <f t="shared" si="238"/>
        <v>0</v>
      </c>
      <c r="AS733" s="6">
        <f t="shared" si="239"/>
        <v>0</v>
      </c>
      <c r="AT733" s="81">
        <f>テーブル504[[#This Row],[レート]]*テーブル504[[#This Row],[取引単位]]</f>
        <v>0</v>
      </c>
      <c r="AU733" s="6">
        <f t="shared" si="231"/>
        <v>0</v>
      </c>
      <c r="AW733" s="5">
        <f t="shared" si="245"/>
        <v>0</v>
      </c>
      <c r="AX733" s="3">
        <f>IF(テーブル505[[#This Row],[レート]]=0,0,$I$7)</f>
        <v>0</v>
      </c>
      <c r="AY733" s="6">
        <f t="shared" si="240"/>
        <v>0</v>
      </c>
      <c r="AZ733" s="6">
        <f t="shared" si="241"/>
        <v>0</v>
      </c>
      <c r="BA733" s="81">
        <f>テーブル505[[#This Row],[レート]]*テーブル505[[#This Row],[取引単位]]</f>
        <v>0</v>
      </c>
      <c r="BB733" s="6">
        <f t="shared" si="232"/>
        <v>0</v>
      </c>
    </row>
    <row r="734" spans="21:54" x14ac:dyDescent="0.3">
      <c r="U734" s="5">
        <f t="shared" si="233"/>
        <v>0</v>
      </c>
      <c r="V734" s="3">
        <f>IF(テーブル501[[#This Row],[レート]]=0,0,$E$7)</f>
        <v>0</v>
      </c>
      <c r="W734" s="6">
        <f t="shared" si="226"/>
        <v>0</v>
      </c>
      <c r="X734" s="6">
        <f t="shared" si="227"/>
        <v>0</v>
      </c>
      <c r="Y734" s="81">
        <f>テーブル501[[#This Row],[レート]]*テーブル501[[#This Row],[取引単位]]</f>
        <v>0</v>
      </c>
      <c r="Z734" s="6">
        <f t="shared" si="228"/>
        <v>0</v>
      </c>
      <c r="AB734" s="5">
        <f t="shared" si="242"/>
        <v>0</v>
      </c>
      <c r="AC734" s="3">
        <f>IF(テーブル502[[#This Row],[レート]]=0,0,$F$7)</f>
        <v>0</v>
      </c>
      <c r="AD734" s="6">
        <f t="shared" si="234"/>
        <v>0</v>
      </c>
      <c r="AE734" s="6">
        <f t="shared" si="235"/>
        <v>0</v>
      </c>
      <c r="AF734" s="81">
        <f>テーブル502[[#This Row],[レート]]*テーブル502[[#This Row],[取引単位]]</f>
        <v>0</v>
      </c>
      <c r="AG734" s="6">
        <f t="shared" si="229"/>
        <v>0</v>
      </c>
      <c r="AI734" s="5">
        <f t="shared" si="243"/>
        <v>0</v>
      </c>
      <c r="AJ734" s="3">
        <f>IF(テーブル503[[#This Row],[レート]]=0,0,$G$7)</f>
        <v>0</v>
      </c>
      <c r="AK734" s="6">
        <f t="shared" si="236"/>
        <v>0</v>
      </c>
      <c r="AL734" s="6">
        <f t="shared" si="237"/>
        <v>0</v>
      </c>
      <c r="AM734" s="81">
        <f>テーブル503[[#This Row],[レート]]*テーブル503[[#This Row],[取引単位]]</f>
        <v>0</v>
      </c>
      <c r="AN734" s="6">
        <f t="shared" si="230"/>
        <v>0</v>
      </c>
      <c r="AP734" s="5">
        <f t="shared" si="244"/>
        <v>0</v>
      </c>
      <c r="AQ734" s="3">
        <f>IF(テーブル504[[#This Row],[レート]]=0,0,$H$7)</f>
        <v>0</v>
      </c>
      <c r="AR734" s="6">
        <f t="shared" si="238"/>
        <v>0</v>
      </c>
      <c r="AS734" s="6">
        <f t="shared" si="239"/>
        <v>0</v>
      </c>
      <c r="AT734" s="81">
        <f>テーブル504[[#This Row],[レート]]*テーブル504[[#This Row],[取引単位]]</f>
        <v>0</v>
      </c>
      <c r="AU734" s="6">
        <f t="shared" si="231"/>
        <v>0</v>
      </c>
      <c r="AW734" s="5">
        <f t="shared" si="245"/>
        <v>0</v>
      </c>
      <c r="AX734" s="3">
        <f>IF(テーブル505[[#This Row],[レート]]=0,0,$I$7)</f>
        <v>0</v>
      </c>
      <c r="AY734" s="6">
        <f t="shared" si="240"/>
        <v>0</v>
      </c>
      <c r="AZ734" s="6">
        <f t="shared" si="241"/>
        <v>0</v>
      </c>
      <c r="BA734" s="81">
        <f>テーブル505[[#This Row],[レート]]*テーブル505[[#This Row],[取引単位]]</f>
        <v>0</v>
      </c>
      <c r="BB734" s="6">
        <f t="shared" si="232"/>
        <v>0</v>
      </c>
    </row>
    <row r="735" spans="21:54" x14ac:dyDescent="0.3">
      <c r="U735" s="5">
        <f t="shared" si="233"/>
        <v>0</v>
      </c>
      <c r="V735" s="3">
        <f>IF(テーブル501[[#This Row],[レート]]=0,0,$E$7)</f>
        <v>0</v>
      </c>
      <c r="W735" s="6">
        <f t="shared" si="226"/>
        <v>0</v>
      </c>
      <c r="X735" s="6">
        <f t="shared" si="227"/>
        <v>0</v>
      </c>
      <c r="Y735" s="81">
        <f>テーブル501[[#This Row],[レート]]*テーブル501[[#This Row],[取引単位]]</f>
        <v>0</v>
      </c>
      <c r="Z735" s="6">
        <f t="shared" si="228"/>
        <v>0</v>
      </c>
      <c r="AB735" s="5">
        <f t="shared" si="242"/>
        <v>0</v>
      </c>
      <c r="AC735" s="3">
        <f>IF(テーブル502[[#This Row],[レート]]=0,0,$F$7)</f>
        <v>0</v>
      </c>
      <c r="AD735" s="6">
        <f t="shared" si="234"/>
        <v>0</v>
      </c>
      <c r="AE735" s="6">
        <f t="shared" si="235"/>
        <v>0</v>
      </c>
      <c r="AF735" s="81">
        <f>テーブル502[[#This Row],[レート]]*テーブル502[[#This Row],[取引単位]]</f>
        <v>0</v>
      </c>
      <c r="AG735" s="6">
        <f t="shared" si="229"/>
        <v>0</v>
      </c>
      <c r="AI735" s="5">
        <f t="shared" si="243"/>
        <v>0</v>
      </c>
      <c r="AJ735" s="3">
        <f>IF(テーブル503[[#This Row],[レート]]=0,0,$G$7)</f>
        <v>0</v>
      </c>
      <c r="AK735" s="6">
        <f t="shared" si="236"/>
        <v>0</v>
      </c>
      <c r="AL735" s="6">
        <f t="shared" si="237"/>
        <v>0</v>
      </c>
      <c r="AM735" s="81">
        <f>テーブル503[[#This Row],[レート]]*テーブル503[[#This Row],[取引単位]]</f>
        <v>0</v>
      </c>
      <c r="AN735" s="6">
        <f t="shared" si="230"/>
        <v>0</v>
      </c>
      <c r="AP735" s="5">
        <f t="shared" si="244"/>
        <v>0</v>
      </c>
      <c r="AQ735" s="3">
        <f>IF(テーブル504[[#This Row],[レート]]=0,0,$H$7)</f>
        <v>0</v>
      </c>
      <c r="AR735" s="6">
        <f t="shared" si="238"/>
        <v>0</v>
      </c>
      <c r="AS735" s="6">
        <f t="shared" si="239"/>
        <v>0</v>
      </c>
      <c r="AT735" s="81">
        <f>テーブル504[[#This Row],[レート]]*テーブル504[[#This Row],[取引単位]]</f>
        <v>0</v>
      </c>
      <c r="AU735" s="6">
        <f t="shared" si="231"/>
        <v>0</v>
      </c>
      <c r="AW735" s="5">
        <f t="shared" si="245"/>
        <v>0</v>
      </c>
      <c r="AX735" s="3">
        <f>IF(テーブル505[[#This Row],[レート]]=0,0,$I$7)</f>
        <v>0</v>
      </c>
      <c r="AY735" s="6">
        <f t="shared" si="240"/>
        <v>0</v>
      </c>
      <c r="AZ735" s="6">
        <f t="shared" si="241"/>
        <v>0</v>
      </c>
      <c r="BA735" s="81">
        <f>テーブル505[[#This Row],[レート]]*テーブル505[[#This Row],[取引単位]]</f>
        <v>0</v>
      </c>
      <c r="BB735" s="6">
        <f t="shared" si="232"/>
        <v>0</v>
      </c>
    </row>
    <row r="736" spans="21:54" x14ac:dyDescent="0.3">
      <c r="U736" s="5">
        <f t="shared" si="233"/>
        <v>0</v>
      </c>
      <c r="V736" s="3">
        <f>IF(テーブル501[[#This Row],[レート]]=0,0,$E$7)</f>
        <v>0</v>
      </c>
      <c r="W736" s="6">
        <f t="shared" si="226"/>
        <v>0</v>
      </c>
      <c r="X736" s="6">
        <f t="shared" si="227"/>
        <v>0</v>
      </c>
      <c r="Y736" s="81">
        <f>テーブル501[[#This Row],[レート]]*テーブル501[[#This Row],[取引単位]]</f>
        <v>0</v>
      </c>
      <c r="Z736" s="6">
        <f t="shared" si="228"/>
        <v>0</v>
      </c>
      <c r="AB736" s="5">
        <f t="shared" si="242"/>
        <v>0</v>
      </c>
      <c r="AC736" s="3">
        <f>IF(テーブル502[[#This Row],[レート]]=0,0,$F$7)</f>
        <v>0</v>
      </c>
      <c r="AD736" s="6">
        <f t="shared" si="234"/>
        <v>0</v>
      </c>
      <c r="AE736" s="6">
        <f t="shared" si="235"/>
        <v>0</v>
      </c>
      <c r="AF736" s="81">
        <f>テーブル502[[#This Row],[レート]]*テーブル502[[#This Row],[取引単位]]</f>
        <v>0</v>
      </c>
      <c r="AG736" s="6">
        <f t="shared" si="229"/>
        <v>0</v>
      </c>
      <c r="AI736" s="5">
        <f t="shared" si="243"/>
        <v>0</v>
      </c>
      <c r="AJ736" s="3">
        <f>IF(テーブル503[[#This Row],[レート]]=0,0,$G$7)</f>
        <v>0</v>
      </c>
      <c r="AK736" s="6">
        <f t="shared" si="236"/>
        <v>0</v>
      </c>
      <c r="AL736" s="6">
        <f t="shared" si="237"/>
        <v>0</v>
      </c>
      <c r="AM736" s="81">
        <f>テーブル503[[#This Row],[レート]]*テーブル503[[#This Row],[取引単位]]</f>
        <v>0</v>
      </c>
      <c r="AN736" s="6">
        <f t="shared" si="230"/>
        <v>0</v>
      </c>
      <c r="AP736" s="5">
        <f t="shared" si="244"/>
        <v>0</v>
      </c>
      <c r="AQ736" s="3">
        <f>IF(テーブル504[[#This Row],[レート]]=0,0,$H$7)</f>
        <v>0</v>
      </c>
      <c r="AR736" s="6">
        <f t="shared" si="238"/>
        <v>0</v>
      </c>
      <c r="AS736" s="6">
        <f t="shared" si="239"/>
        <v>0</v>
      </c>
      <c r="AT736" s="81">
        <f>テーブル504[[#This Row],[レート]]*テーブル504[[#This Row],[取引単位]]</f>
        <v>0</v>
      </c>
      <c r="AU736" s="6">
        <f t="shared" si="231"/>
        <v>0</v>
      </c>
      <c r="AW736" s="5">
        <f t="shared" si="245"/>
        <v>0</v>
      </c>
      <c r="AX736" s="3">
        <f>IF(テーブル505[[#This Row],[レート]]=0,0,$I$7)</f>
        <v>0</v>
      </c>
      <c r="AY736" s="6">
        <f t="shared" si="240"/>
        <v>0</v>
      </c>
      <c r="AZ736" s="6">
        <f t="shared" si="241"/>
        <v>0</v>
      </c>
      <c r="BA736" s="81">
        <f>テーブル505[[#This Row],[レート]]*テーブル505[[#This Row],[取引単位]]</f>
        <v>0</v>
      </c>
      <c r="BB736" s="6">
        <f t="shared" si="232"/>
        <v>0</v>
      </c>
    </row>
    <row r="737" spans="21:54" x14ac:dyDescent="0.3">
      <c r="U737" s="5">
        <f t="shared" si="233"/>
        <v>0</v>
      </c>
      <c r="V737" s="3">
        <f>IF(テーブル501[[#This Row],[レート]]=0,0,$E$7)</f>
        <v>0</v>
      </c>
      <c r="W737" s="6">
        <f t="shared" si="226"/>
        <v>0</v>
      </c>
      <c r="X737" s="6">
        <f t="shared" si="227"/>
        <v>0</v>
      </c>
      <c r="Y737" s="81">
        <f>テーブル501[[#This Row],[レート]]*テーブル501[[#This Row],[取引単位]]</f>
        <v>0</v>
      </c>
      <c r="Z737" s="6">
        <f t="shared" si="228"/>
        <v>0</v>
      </c>
      <c r="AB737" s="5">
        <f t="shared" si="242"/>
        <v>0</v>
      </c>
      <c r="AC737" s="3">
        <f>IF(テーブル502[[#This Row],[レート]]=0,0,$F$7)</f>
        <v>0</v>
      </c>
      <c r="AD737" s="6">
        <f t="shared" si="234"/>
        <v>0</v>
      </c>
      <c r="AE737" s="6">
        <f t="shared" si="235"/>
        <v>0</v>
      </c>
      <c r="AF737" s="81">
        <f>テーブル502[[#This Row],[レート]]*テーブル502[[#This Row],[取引単位]]</f>
        <v>0</v>
      </c>
      <c r="AG737" s="6">
        <f t="shared" si="229"/>
        <v>0</v>
      </c>
      <c r="AI737" s="5">
        <f t="shared" si="243"/>
        <v>0</v>
      </c>
      <c r="AJ737" s="3">
        <f>IF(テーブル503[[#This Row],[レート]]=0,0,$G$7)</f>
        <v>0</v>
      </c>
      <c r="AK737" s="6">
        <f t="shared" si="236"/>
        <v>0</v>
      </c>
      <c r="AL737" s="6">
        <f t="shared" si="237"/>
        <v>0</v>
      </c>
      <c r="AM737" s="81">
        <f>テーブル503[[#This Row],[レート]]*テーブル503[[#This Row],[取引単位]]</f>
        <v>0</v>
      </c>
      <c r="AN737" s="6">
        <f t="shared" si="230"/>
        <v>0</v>
      </c>
      <c r="AP737" s="5">
        <f t="shared" si="244"/>
        <v>0</v>
      </c>
      <c r="AQ737" s="3">
        <f>IF(テーブル504[[#This Row],[レート]]=0,0,$H$7)</f>
        <v>0</v>
      </c>
      <c r="AR737" s="6">
        <f t="shared" si="238"/>
        <v>0</v>
      </c>
      <c r="AS737" s="6">
        <f t="shared" si="239"/>
        <v>0</v>
      </c>
      <c r="AT737" s="81">
        <f>テーブル504[[#This Row],[レート]]*テーブル504[[#This Row],[取引単位]]</f>
        <v>0</v>
      </c>
      <c r="AU737" s="6">
        <f t="shared" si="231"/>
        <v>0</v>
      </c>
      <c r="AW737" s="5">
        <f t="shared" si="245"/>
        <v>0</v>
      </c>
      <c r="AX737" s="3">
        <f>IF(テーブル505[[#This Row],[レート]]=0,0,$I$7)</f>
        <v>0</v>
      </c>
      <c r="AY737" s="6">
        <f t="shared" si="240"/>
        <v>0</v>
      </c>
      <c r="AZ737" s="6">
        <f t="shared" si="241"/>
        <v>0</v>
      </c>
      <c r="BA737" s="81">
        <f>テーブル505[[#This Row],[レート]]*テーブル505[[#This Row],[取引単位]]</f>
        <v>0</v>
      </c>
      <c r="BB737" s="6">
        <f t="shared" si="232"/>
        <v>0</v>
      </c>
    </row>
    <row r="738" spans="21:54" x14ac:dyDescent="0.3">
      <c r="U738" s="5">
        <f t="shared" si="233"/>
        <v>0</v>
      </c>
      <c r="V738" s="3">
        <f>IF(テーブル501[[#This Row],[レート]]=0,0,$E$7)</f>
        <v>0</v>
      </c>
      <c r="W738" s="6">
        <f t="shared" si="226"/>
        <v>0</v>
      </c>
      <c r="X738" s="6">
        <f t="shared" si="227"/>
        <v>0</v>
      </c>
      <c r="Y738" s="81">
        <f>テーブル501[[#This Row],[レート]]*テーブル501[[#This Row],[取引単位]]</f>
        <v>0</v>
      </c>
      <c r="Z738" s="6">
        <f t="shared" si="228"/>
        <v>0</v>
      </c>
      <c r="AB738" s="5">
        <f t="shared" si="242"/>
        <v>0</v>
      </c>
      <c r="AC738" s="3">
        <f>IF(テーブル502[[#This Row],[レート]]=0,0,$F$7)</f>
        <v>0</v>
      </c>
      <c r="AD738" s="6">
        <f t="shared" si="234"/>
        <v>0</v>
      </c>
      <c r="AE738" s="6">
        <f t="shared" si="235"/>
        <v>0</v>
      </c>
      <c r="AF738" s="81">
        <f>テーブル502[[#This Row],[レート]]*テーブル502[[#This Row],[取引単位]]</f>
        <v>0</v>
      </c>
      <c r="AG738" s="6">
        <f t="shared" si="229"/>
        <v>0</v>
      </c>
      <c r="AI738" s="5">
        <f t="shared" si="243"/>
        <v>0</v>
      </c>
      <c r="AJ738" s="3">
        <f>IF(テーブル503[[#This Row],[レート]]=0,0,$G$7)</f>
        <v>0</v>
      </c>
      <c r="AK738" s="6">
        <f t="shared" si="236"/>
        <v>0</v>
      </c>
      <c r="AL738" s="6">
        <f t="shared" si="237"/>
        <v>0</v>
      </c>
      <c r="AM738" s="81">
        <f>テーブル503[[#This Row],[レート]]*テーブル503[[#This Row],[取引単位]]</f>
        <v>0</v>
      </c>
      <c r="AN738" s="6">
        <f t="shared" si="230"/>
        <v>0</v>
      </c>
      <c r="AP738" s="5">
        <f t="shared" si="244"/>
        <v>0</v>
      </c>
      <c r="AQ738" s="3">
        <f>IF(テーブル504[[#This Row],[レート]]=0,0,$H$7)</f>
        <v>0</v>
      </c>
      <c r="AR738" s="6">
        <f t="shared" si="238"/>
        <v>0</v>
      </c>
      <c r="AS738" s="6">
        <f t="shared" si="239"/>
        <v>0</v>
      </c>
      <c r="AT738" s="81">
        <f>テーブル504[[#This Row],[レート]]*テーブル504[[#This Row],[取引単位]]</f>
        <v>0</v>
      </c>
      <c r="AU738" s="6">
        <f t="shared" si="231"/>
        <v>0</v>
      </c>
      <c r="AW738" s="5">
        <f t="shared" si="245"/>
        <v>0</v>
      </c>
      <c r="AX738" s="3">
        <f>IF(テーブル505[[#This Row],[レート]]=0,0,$I$7)</f>
        <v>0</v>
      </c>
      <c r="AY738" s="6">
        <f t="shared" si="240"/>
        <v>0</v>
      </c>
      <c r="AZ738" s="6">
        <f t="shared" si="241"/>
        <v>0</v>
      </c>
      <c r="BA738" s="81">
        <f>テーブル505[[#This Row],[レート]]*テーブル505[[#This Row],[取引単位]]</f>
        <v>0</v>
      </c>
      <c r="BB738" s="6">
        <f t="shared" si="232"/>
        <v>0</v>
      </c>
    </row>
    <row r="739" spans="21:54" x14ac:dyDescent="0.3">
      <c r="U739" s="5">
        <f t="shared" si="233"/>
        <v>0</v>
      </c>
      <c r="V739" s="3">
        <f>IF(テーブル501[[#This Row],[レート]]=0,0,$E$7)</f>
        <v>0</v>
      </c>
      <c r="W739" s="6">
        <f t="shared" si="226"/>
        <v>0</v>
      </c>
      <c r="X739" s="6">
        <f t="shared" si="227"/>
        <v>0</v>
      </c>
      <c r="Y739" s="81">
        <f>テーブル501[[#This Row],[レート]]*テーブル501[[#This Row],[取引単位]]</f>
        <v>0</v>
      </c>
      <c r="Z739" s="6">
        <f t="shared" si="228"/>
        <v>0</v>
      </c>
      <c r="AB739" s="5">
        <f t="shared" si="242"/>
        <v>0</v>
      </c>
      <c r="AC739" s="3">
        <f>IF(テーブル502[[#This Row],[レート]]=0,0,$F$7)</f>
        <v>0</v>
      </c>
      <c r="AD739" s="6">
        <f t="shared" si="234"/>
        <v>0</v>
      </c>
      <c r="AE739" s="6">
        <f t="shared" si="235"/>
        <v>0</v>
      </c>
      <c r="AF739" s="81">
        <f>テーブル502[[#This Row],[レート]]*テーブル502[[#This Row],[取引単位]]</f>
        <v>0</v>
      </c>
      <c r="AG739" s="6">
        <f t="shared" si="229"/>
        <v>0</v>
      </c>
      <c r="AI739" s="5">
        <f t="shared" si="243"/>
        <v>0</v>
      </c>
      <c r="AJ739" s="3">
        <f>IF(テーブル503[[#This Row],[レート]]=0,0,$G$7)</f>
        <v>0</v>
      </c>
      <c r="AK739" s="6">
        <f t="shared" si="236"/>
        <v>0</v>
      </c>
      <c r="AL739" s="6">
        <f t="shared" si="237"/>
        <v>0</v>
      </c>
      <c r="AM739" s="81">
        <f>テーブル503[[#This Row],[レート]]*テーブル503[[#This Row],[取引単位]]</f>
        <v>0</v>
      </c>
      <c r="AN739" s="6">
        <f t="shared" si="230"/>
        <v>0</v>
      </c>
      <c r="AP739" s="5">
        <f t="shared" si="244"/>
        <v>0</v>
      </c>
      <c r="AQ739" s="3">
        <f>IF(テーブル504[[#This Row],[レート]]=0,0,$H$7)</f>
        <v>0</v>
      </c>
      <c r="AR739" s="6">
        <f t="shared" si="238"/>
        <v>0</v>
      </c>
      <c r="AS739" s="6">
        <f t="shared" si="239"/>
        <v>0</v>
      </c>
      <c r="AT739" s="81">
        <f>テーブル504[[#This Row],[レート]]*テーブル504[[#This Row],[取引単位]]</f>
        <v>0</v>
      </c>
      <c r="AU739" s="6">
        <f t="shared" si="231"/>
        <v>0</v>
      </c>
      <c r="AW739" s="5">
        <f t="shared" si="245"/>
        <v>0</v>
      </c>
      <c r="AX739" s="3">
        <f>IF(テーブル505[[#This Row],[レート]]=0,0,$I$7)</f>
        <v>0</v>
      </c>
      <c r="AY739" s="6">
        <f t="shared" si="240"/>
        <v>0</v>
      </c>
      <c r="AZ739" s="6">
        <f t="shared" si="241"/>
        <v>0</v>
      </c>
      <c r="BA739" s="81">
        <f>テーブル505[[#This Row],[レート]]*テーブル505[[#This Row],[取引単位]]</f>
        <v>0</v>
      </c>
      <c r="BB739" s="6">
        <f t="shared" si="232"/>
        <v>0</v>
      </c>
    </row>
    <row r="740" spans="21:54" x14ac:dyDescent="0.3">
      <c r="U740" s="5">
        <f t="shared" si="233"/>
        <v>0</v>
      </c>
      <c r="V740" s="3">
        <f>IF(テーブル501[[#This Row],[レート]]=0,0,$E$7)</f>
        <v>0</v>
      </c>
      <c r="W740" s="6">
        <f t="shared" si="226"/>
        <v>0</v>
      </c>
      <c r="X740" s="6">
        <f t="shared" si="227"/>
        <v>0</v>
      </c>
      <c r="Y740" s="81">
        <f>テーブル501[[#This Row],[レート]]*テーブル501[[#This Row],[取引単位]]</f>
        <v>0</v>
      </c>
      <c r="Z740" s="6">
        <f t="shared" si="228"/>
        <v>0</v>
      </c>
      <c r="AB740" s="5">
        <f t="shared" si="242"/>
        <v>0</v>
      </c>
      <c r="AC740" s="3">
        <f>IF(テーブル502[[#This Row],[レート]]=0,0,$F$7)</f>
        <v>0</v>
      </c>
      <c r="AD740" s="6">
        <f t="shared" si="234"/>
        <v>0</v>
      </c>
      <c r="AE740" s="6">
        <f t="shared" si="235"/>
        <v>0</v>
      </c>
      <c r="AF740" s="81">
        <f>テーブル502[[#This Row],[レート]]*テーブル502[[#This Row],[取引単位]]</f>
        <v>0</v>
      </c>
      <c r="AG740" s="6">
        <f t="shared" si="229"/>
        <v>0</v>
      </c>
      <c r="AI740" s="5">
        <f t="shared" si="243"/>
        <v>0</v>
      </c>
      <c r="AJ740" s="3">
        <f>IF(テーブル503[[#This Row],[レート]]=0,0,$G$7)</f>
        <v>0</v>
      </c>
      <c r="AK740" s="6">
        <f t="shared" si="236"/>
        <v>0</v>
      </c>
      <c r="AL740" s="6">
        <f t="shared" si="237"/>
        <v>0</v>
      </c>
      <c r="AM740" s="81">
        <f>テーブル503[[#This Row],[レート]]*テーブル503[[#This Row],[取引単位]]</f>
        <v>0</v>
      </c>
      <c r="AN740" s="6">
        <f t="shared" si="230"/>
        <v>0</v>
      </c>
      <c r="AP740" s="5">
        <f t="shared" si="244"/>
        <v>0</v>
      </c>
      <c r="AQ740" s="3">
        <f>IF(テーブル504[[#This Row],[レート]]=0,0,$H$7)</f>
        <v>0</v>
      </c>
      <c r="AR740" s="6">
        <f t="shared" si="238"/>
        <v>0</v>
      </c>
      <c r="AS740" s="6">
        <f t="shared" si="239"/>
        <v>0</v>
      </c>
      <c r="AT740" s="81">
        <f>テーブル504[[#This Row],[レート]]*テーブル504[[#This Row],[取引単位]]</f>
        <v>0</v>
      </c>
      <c r="AU740" s="6">
        <f t="shared" si="231"/>
        <v>0</v>
      </c>
      <c r="AW740" s="5">
        <f t="shared" si="245"/>
        <v>0</v>
      </c>
      <c r="AX740" s="3">
        <f>IF(テーブル505[[#This Row],[レート]]=0,0,$I$7)</f>
        <v>0</v>
      </c>
      <c r="AY740" s="6">
        <f t="shared" si="240"/>
        <v>0</v>
      </c>
      <c r="AZ740" s="6">
        <f t="shared" si="241"/>
        <v>0</v>
      </c>
      <c r="BA740" s="81">
        <f>テーブル505[[#This Row],[レート]]*テーブル505[[#This Row],[取引単位]]</f>
        <v>0</v>
      </c>
      <c r="BB740" s="6">
        <f t="shared" si="232"/>
        <v>0</v>
      </c>
    </row>
    <row r="741" spans="21:54" x14ac:dyDescent="0.3">
      <c r="U741" s="5">
        <f t="shared" si="233"/>
        <v>0</v>
      </c>
      <c r="V741" s="3">
        <f>IF(テーブル501[[#This Row],[レート]]=0,0,$E$7)</f>
        <v>0</v>
      </c>
      <c r="W741" s="6">
        <f t="shared" si="226"/>
        <v>0</v>
      </c>
      <c r="X741" s="6">
        <f t="shared" si="227"/>
        <v>0</v>
      </c>
      <c r="Y741" s="81">
        <f>テーブル501[[#This Row],[レート]]*テーブル501[[#This Row],[取引単位]]</f>
        <v>0</v>
      </c>
      <c r="Z741" s="6">
        <f t="shared" si="228"/>
        <v>0</v>
      </c>
      <c r="AB741" s="5">
        <f t="shared" si="242"/>
        <v>0</v>
      </c>
      <c r="AC741" s="3">
        <f>IF(テーブル502[[#This Row],[レート]]=0,0,$F$7)</f>
        <v>0</v>
      </c>
      <c r="AD741" s="6">
        <f t="shared" si="234"/>
        <v>0</v>
      </c>
      <c r="AE741" s="6">
        <f t="shared" si="235"/>
        <v>0</v>
      </c>
      <c r="AF741" s="81">
        <f>テーブル502[[#This Row],[レート]]*テーブル502[[#This Row],[取引単位]]</f>
        <v>0</v>
      </c>
      <c r="AG741" s="6">
        <f t="shared" si="229"/>
        <v>0</v>
      </c>
      <c r="AI741" s="5">
        <f t="shared" si="243"/>
        <v>0</v>
      </c>
      <c r="AJ741" s="3">
        <f>IF(テーブル503[[#This Row],[レート]]=0,0,$G$7)</f>
        <v>0</v>
      </c>
      <c r="AK741" s="6">
        <f t="shared" si="236"/>
        <v>0</v>
      </c>
      <c r="AL741" s="6">
        <f t="shared" si="237"/>
        <v>0</v>
      </c>
      <c r="AM741" s="81">
        <f>テーブル503[[#This Row],[レート]]*テーブル503[[#This Row],[取引単位]]</f>
        <v>0</v>
      </c>
      <c r="AN741" s="6">
        <f t="shared" si="230"/>
        <v>0</v>
      </c>
      <c r="AP741" s="5">
        <f t="shared" si="244"/>
        <v>0</v>
      </c>
      <c r="AQ741" s="3">
        <f>IF(テーブル504[[#This Row],[レート]]=0,0,$H$7)</f>
        <v>0</v>
      </c>
      <c r="AR741" s="6">
        <f t="shared" si="238"/>
        <v>0</v>
      </c>
      <c r="AS741" s="6">
        <f t="shared" si="239"/>
        <v>0</v>
      </c>
      <c r="AT741" s="81">
        <f>テーブル504[[#This Row],[レート]]*テーブル504[[#This Row],[取引単位]]</f>
        <v>0</v>
      </c>
      <c r="AU741" s="6">
        <f t="shared" si="231"/>
        <v>0</v>
      </c>
      <c r="AW741" s="5">
        <f t="shared" si="245"/>
        <v>0</v>
      </c>
      <c r="AX741" s="3">
        <f>IF(テーブル505[[#This Row],[レート]]=0,0,$I$7)</f>
        <v>0</v>
      </c>
      <c r="AY741" s="6">
        <f t="shared" si="240"/>
        <v>0</v>
      </c>
      <c r="AZ741" s="6">
        <f t="shared" si="241"/>
        <v>0</v>
      </c>
      <c r="BA741" s="81">
        <f>テーブル505[[#This Row],[レート]]*テーブル505[[#This Row],[取引単位]]</f>
        <v>0</v>
      </c>
      <c r="BB741" s="6">
        <f t="shared" si="232"/>
        <v>0</v>
      </c>
    </row>
    <row r="742" spans="21:54" x14ac:dyDescent="0.3">
      <c r="U742" s="5">
        <f t="shared" si="233"/>
        <v>0</v>
      </c>
      <c r="V742" s="3">
        <f>IF(テーブル501[[#This Row],[レート]]=0,0,$E$7)</f>
        <v>0</v>
      </c>
      <c r="W742" s="6">
        <f t="shared" si="226"/>
        <v>0</v>
      </c>
      <c r="X742" s="6">
        <f t="shared" si="227"/>
        <v>0</v>
      </c>
      <c r="Y742" s="81">
        <f>テーブル501[[#This Row],[レート]]*テーブル501[[#This Row],[取引単位]]</f>
        <v>0</v>
      </c>
      <c r="Z742" s="6">
        <f t="shared" si="228"/>
        <v>0</v>
      </c>
      <c r="AB742" s="5">
        <f t="shared" si="242"/>
        <v>0</v>
      </c>
      <c r="AC742" s="3">
        <f>IF(テーブル502[[#This Row],[レート]]=0,0,$F$7)</f>
        <v>0</v>
      </c>
      <c r="AD742" s="6">
        <f t="shared" si="234"/>
        <v>0</v>
      </c>
      <c r="AE742" s="6">
        <f t="shared" si="235"/>
        <v>0</v>
      </c>
      <c r="AF742" s="81">
        <f>テーブル502[[#This Row],[レート]]*テーブル502[[#This Row],[取引単位]]</f>
        <v>0</v>
      </c>
      <c r="AG742" s="6">
        <f t="shared" si="229"/>
        <v>0</v>
      </c>
      <c r="AI742" s="5">
        <f t="shared" si="243"/>
        <v>0</v>
      </c>
      <c r="AJ742" s="3">
        <f>IF(テーブル503[[#This Row],[レート]]=0,0,$G$7)</f>
        <v>0</v>
      </c>
      <c r="AK742" s="6">
        <f t="shared" si="236"/>
        <v>0</v>
      </c>
      <c r="AL742" s="6">
        <f t="shared" si="237"/>
        <v>0</v>
      </c>
      <c r="AM742" s="81">
        <f>テーブル503[[#This Row],[レート]]*テーブル503[[#This Row],[取引単位]]</f>
        <v>0</v>
      </c>
      <c r="AN742" s="6">
        <f t="shared" si="230"/>
        <v>0</v>
      </c>
      <c r="AP742" s="5">
        <f t="shared" si="244"/>
        <v>0</v>
      </c>
      <c r="AQ742" s="3">
        <f>IF(テーブル504[[#This Row],[レート]]=0,0,$H$7)</f>
        <v>0</v>
      </c>
      <c r="AR742" s="6">
        <f t="shared" si="238"/>
        <v>0</v>
      </c>
      <c r="AS742" s="6">
        <f t="shared" si="239"/>
        <v>0</v>
      </c>
      <c r="AT742" s="81">
        <f>テーブル504[[#This Row],[レート]]*テーブル504[[#This Row],[取引単位]]</f>
        <v>0</v>
      </c>
      <c r="AU742" s="6">
        <f t="shared" si="231"/>
        <v>0</v>
      </c>
      <c r="AW742" s="5">
        <f t="shared" si="245"/>
        <v>0</v>
      </c>
      <c r="AX742" s="3">
        <f>IF(テーブル505[[#This Row],[レート]]=0,0,$I$7)</f>
        <v>0</v>
      </c>
      <c r="AY742" s="6">
        <f t="shared" si="240"/>
        <v>0</v>
      </c>
      <c r="AZ742" s="6">
        <f t="shared" si="241"/>
        <v>0</v>
      </c>
      <c r="BA742" s="81">
        <f>テーブル505[[#This Row],[レート]]*テーブル505[[#This Row],[取引単位]]</f>
        <v>0</v>
      </c>
      <c r="BB742" s="6">
        <f t="shared" si="232"/>
        <v>0</v>
      </c>
    </row>
    <row r="743" spans="21:54" x14ac:dyDescent="0.3">
      <c r="U743" s="5">
        <f t="shared" si="233"/>
        <v>0</v>
      </c>
      <c r="V743" s="3">
        <f>IF(テーブル501[[#This Row],[レート]]=0,0,$E$7)</f>
        <v>0</v>
      </c>
      <c r="W743" s="6">
        <f t="shared" si="226"/>
        <v>0</v>
      </c>
      <c r="X743" s="6">
        <f t="shared" si="227"/>
        <v>0</v>
      </c>
      <c r="Y743" s="81">
        <f>テーブル501[[#This Row],[レート]]*テーブル501[[#This Row],[取引単位]]</f>
        <v>0</v>
      </c>
      <c r="Z743" s="6">
        <f t="shared" si="228"/>
        <v>0</v>
      </c>
      <c r="AB743" s="5">
        <f t="shared" si="242"/>
        <v>0</v>
      </c>
      <c r="AC743" s="3">
        <f>IF(テーブル502[[#This Row],[レート]]=0,0,$F$7)</f>
        <v>0</v>
      </c>
      <c r="AD743" s="6">
        <f t="shared" si="234"/>
        <v>0</v>
      </c>
      <c r="AE743" s="6">
        <f t="shared" si="235"/>
        <v>0</v>
      </c>
      <c r="AF743" s="81">
        <f>テーブル502[[#This Row],[レート]]*テーブル502[[#This Row],[取引単位]]</f>
        <v>0</v>
      </c>
      <c r="AG743" s="6">
        <f t="shared" si="229"/>
        <v>0</v>
      </c>
      <c r="AI743" s="5">
        <f t="shared" si="243"/>
        <v>0</v>
      </c>
      <c r="AJ743" s="3">
        <f>IF(テーブル503[[#This Row],[レート]]=0,0,$G$7)</f>
        <v>0</v>
      </c>
      <c r="AK743" s="6">
        <f t="shared" si="236"/>
        <v>0</v>
      </c>
      <c r="AL743" s="6">
        <f t="shared" si="237"/>
        <v>0</v>
      </c>
      <c r="AM743" s="81">
        <f>テーブル503[[#This Row],[レート]]*テーブル503[[#This Row],[取引単位]]</f>
        <v>0</v>
      </c>
      <c r="AN743" s="6">
        <f t="shared" si="230"/>
        <v>0</v>
      </c>
      <c r="AP743" s="5">
        <f t="shared" si="244"/>
        <v>0</v>
      </c>
      <c r="AQ743" s="3">
        <f>IF(テーブル504[[#This Row],[レート]]=0,0,$H$7)</f>
        <v>0</v>
      </c>
      <c r="AR743" s="6">
        <f t="shared" si="238"/>
        <v>0</v>
      </c>
      <c r="AS743" s="6">
        <f t="shared" si="239"/>
        <v>0</v>
      </c>
      <c r="AT743" s="81">
        <f>テーブル504[[#This Row],[レート]]*テーブル504[[#This Row],[取引単位]]</f>
        <v>0</v>
      </c>
      <c r="AU743" s="6">
        <f t="shared" si="231"/>
        <v>0</v>
      </c>
      <c r="AW743" s="5">
        <f t="shared" si="245"/>
        <v>0</v>
      </c>
      <c r="AX743" s="3">
        <f>IF(テーブル505[[#This Row],[レート]]=0,0,$I$7)</f>
        <v>0</v>
      </c>
      <c r="AY743" s="6">
        <f t="shared" si="240"/>
        <v>0</v>
      </c>
      <c r="AZ743" s="6">
        <f t="shared" si="241"/>
        <v>0</v>
      </c>
      <c r="BA743" s="81">
        <f>テーブル505[[#This Row],[レート]]*テーブル505[[#This Row],[取引単位]]</f>
        <v>0</v>
      </c>
      <c r="BB743" s="6">
        <f t="shared" si="232"/>
        <v>0</v>
      </c>
    </row>
    <row r="744" spans="21:54" x14ac:dyDescent="0.3">
      <c r="U744" s="5">
        <f t="shared" si="233"/>
        <v>0</v>
      </c>
      <c r="V744" s="3">
        <f>IF(テーブル501[[#This Row],[レート]]=0,0,$E$7)</f>
        <v>0</v>
      </c>
      <c r="W744" s="6">
        <f t="shared" si="226"/>
        <v>0</v>
      </c>
      <c r="X744" s="6">
        <f t="shared" si="227"/>
        <v>0</v>
      </c>
      <c r="Y744" s="81">
        <f>テーブル501[[#This Row],[レート]]*テーブル501[[#This Row],[取引単位]]</f>
        <v>0</v>
      </c>
      <c r="Z744" s="6">
        <f t="shared" si="228"/>
        <v>0</v>
      </c>
      <c r="AB744" s="5">
        <f t="shared" si="242"/>
        <v>0</v>
      </c>
      <c r="AC744" s="3">
        <f>IF(テーブル502[[#This Row],[レート]]=0,0,$F$7)</f>
        <v>0</v>
      </c>
      <c r="AD744" s="6">
        <f t="shared" si="234"/>
        <v>0</v>
      </c>
      <c r="AE744" s="6">
        <f t="shared" si="235"/>
        <v>0</v>
      </c>
      <c r="AF744" s="81">
        <f>テーブル502[[#This Row],[レート]]*テーブル502[[#This Row],[取引単位]]</f>
        <v>0</v>
      </c>
      <c r="AG744" s="6">
        <f t="shared" si="229"/>
        <v>0</v>
      </c>
      <c r="AI744" s="5">
        <f t="shared" si="243"/>
        <v>0</v>
      </c>
      <c r="AJ744" s="3">
        <f>IF(テーブル503[[#This Row],[レート]]=0,0,$G$7)</f>
        <v>0</v>
      </c>
      <c r="AK744" s="6">
        <f t="shared" si="236"/>
        <v>0</v>
      </c>
      <c r="AL744" s="6">
        <f t="shared" si="237"/>
        <v>0</v>
      </c>
      <c r="AM744" s="81">
        <f>テーブル503[[#This Row],[レート]]*テーブル503[[#This Row],[取引単位]]</f>
        <v>0</v>
      </c>
      <c r="AN744" s="6">
        <f t="shared" si="230"/>
        <v>0</v>
      </c>
      <c r="AP744" s="5">
        <f t="shared" si="244"/>
        <v>0</v>
      </c>
      <c r="AQ744" s="3">
        <f>IF(テーブル504[[#This Row],[レート]]=0,0,$H$7)</f>
        <v>0</v>
      </c>
      <c r="AR744" s="6">
        <f t="shared" si="238"/>
        <v>0</v>
      </c>
      <c r="AS744" s="6">
        <f t="shared" si="239"/>
        <v>0</v>
      </c>
      <c r="AT744" s="81">
        <f>テーブル504[[#This Row],[レート]]*テーブル504[[#This Row],[取引単位]]</f>
        <v>0</v>
      </c>
      <c r="AU744" s="6">
        <f t="shared" si="231"/>
        <v>0</v>
      </c>
      <c r="AW744" s="5">
        <f t="shared" si="245"/>
        <v>0</v>
      </c>
      <c r="AX744" s="3">
        <f>IF(テーブル505[[#This Row],[レート]]=0,0,$I$7)</f>
        <v>0</v>
      </c>
      <c r="AY744" s="6">
        <f t="shared" si="240"/>
        <v>0</v>
      </c>
      <c r="AZ744" s="6">
        <f t="shared" si="241"/>
        <v>0</v>
      </c>
      <c r="BA744" s="81">
        <f>テーブル505[[#This Row],[レート]]*テーブル505[[#This Row],[取引単位]]</f>
        <v>0</v>
      </c>
      <c r="BB744" s="6">
        <f t="shared" si="232"/>
        <v>0</v>
      </c>
    </row>
    <row r="745" spans="21:54" x14ac:dyDescent="0.3">
      <c r="U745" s="5">
        <f t="shared" si="233"/>
        <v>0</v>
      </c>
      <c r="V745" s="3">
        <f>IF(テーブル501[[#This Row],[レート]]=0,0,$E$7)</f>
        <v>0</v>
      </c>
      <c r="W745" s="6">
        <f t="shared" si="226"/>
        <v>0</v>
      </c>
      <c r="X745" s="6">
        <f t="shared" si="227"/>
        <v>0</v>
      </c>
      <c r="Y745" s="81">
        <f>テーブル501[[#This Row],[レート]]*テーブル501[[#This Row],[取引単位]]</f>
        <v>0</v>
      </c>
      <c r="Z745" s="6">
        <f t="shared" si="228"/>
        <v>0</v>
      </c>
      <c r="AB745" s="5">
        <f t="shared" si="242"/>
        <v>0</v>
      </c>
      <c r="AC745" s="3">
        <f>IF(テーブル502[[#This Row],[レート]]=0,0,$F$7)</f>
        <v>0</v>
      </c>
      <c r="AD745" s="6">
        <f t="shared" si="234"/>
        <v>0</v>
      </c>
      <c r="AE745" s="6">
        <f t="shared" si="235"/>
        <v>0</v>
      </c>
      <c r="AF745" s="81">
        <f>テーブル502[[#This Row],[レート]]*テーブル502[[#This Row],[取引単位]]</f>
        <v>0</v>
      </c>
      <c r="AG745" s="6">
        <f t="shared" si="229"/>
        <v>0</v>
      </c>
      <c r="AI745" s="5">
        <f t="shared" si="243"/>
        <v>0</v>
      </c>
      <c r="AJ745" s="3">
        <f>IF(テーブル503[[#This Row],[レート]]=0,0,$G$7)</f>
        <v>0</v>
      </c>
      <c r="AK745" s="6">
        <f t="shared" si="236"/>
        <v>0</v>
      </c>
      <c r="AL745" s="6">
        <f t="shared" si="237"/>
        <v>0</v>
      </c>
      <c r="AM745" s="81">
        <f>テーブル503[[#This Row],[レート]]*テーブル503[[#This Row],[取引単位]]</f>
        <v>0</v>
      </c>
      <c r="AN745" s="6">
        <f t="shared" si="230"/>
        <v>0</v>
      </c>
      <c r="AP745" s="5">
        <f t="shared" si="244"/>
        <v>0</v>
      </c>
      <c r="AQ745" s="3">
        <f>IF(テーブル504[[#This Row],[レート]]=0,0,$H$7)</f>
        <v>0</v>
      </c>
      <c r="AR745" s="6">
        <f t="shared" si="238"/>
        <v>0</v>
      </c>
      <c r="AS745" s="6">
        <f t="shared" si="239"/>
        <v>0</v>
      </c>
      <c r="AT745" s="81">
        <f>テーブル504[[#This Row],[レート]]*テーブル504[[#This Row],[取引単位]]</f>
        <v>0</v>
      </c>
      <c r="AU745" s="6">
        <f t="shared" si="231"/>
        <v>0</v>
      </c>
      <c r="AW745" s="5">
        <f t="shared" si="245"/>
        <v>0</v>
      </c>
      <c r="AX745" s="3">
        <f>IF(テーブル505[[#This Row],[レート]]=0,0,$I$7)</f>
        <v>0</v>
      </c>
      <c r="AY745" s="6">
        <f t="shared" si="240"/>
        <v>0</v>
      </c>
      <c r="AZ745" s="6">
        <f t="shared" si="241"/>
        <v>0</v>
      </c>
      <c r="BA745" s="81">
        <f>テーブル505[[#This Row],[レート]]*テーブル505[[#This Row],[取引単位]]</f>
        <v>0</v>
      </c>
      <c r="BB745" s="6">
        <f t="shared" si="232"/>
        <v>0</v>
      </c>
    </row>
    <row r="746" spans="21:54" x14ac:dyDescent="0.3">
      <c r="U746" s="5">
        <f t="shared" si="233"/>
        <v>0</v>
      </c>
      <c r="V746" s="3">
        <f>IF(テーブル501[[#This Row],[レート]]=0,0,$E$7)</f>
        <v>0</v>
      </c>
      <c r="W746" s="6">
        <f t="shared" si="226"/>
        <v>0</v>
      </c>
      <c r="X746" s="6">
        <f t="shared" si="227"/>
        <v>0</v>
      </c>
      <c r="Y746" s="81">
        <f>テーブル501[[#This Row],[レート]]*テーブル501[[#This Row],[取引単位]]</f>
        <v>0</v>
      </c>
      <c r="Z746" s="6">
        <f t="shared" si="228"/>
        <v>0</v>
      </c>
      <c r="AB746" s="5">
        <f t="shared" si="242"/>
        <v>0</v>
      </c>
      <c r="AC746" s="3">
        <f>IF(テーブル502[[#This Row],[レート]]=0,0,$F$7)</f>
        <v>0</v>
      </c>
      <c r="AD746" s="6">
        <f t="shared" si="234"/>
        <v>0</v>
      </c>
      <c r="AE746" s="6">
        <f t="shared" si="235"/>
        <v>0</v>
      </c>
      <c r="AF746" s="81">
        <f>テーブル502[[#This Row],[レート]]*テーブル502[[#This Row],[取引単位]]</f>
        <v>0</v>
      </c>
      <c r="AG746" s="6">
        <f t="shared" si="229"/>
        <v>0</v>
      </c>
      <c r="AI746" s="5">
        <f t="shared" si="243"/>
        <v>0</v>
      </c>
      <c r="AJ746" s="3">
        <f>IF(テーブル503[[#This Row],[レート]]=0,0,$G$7)</f>
        <v>0</v>
      </c>
      <c r="AK746" s="6">
        <f t="shared" si="236"/>
        <v>0</v>
      </c>
      <c r="AL746" s="6">
        <f t="shared" si="237"/>
        <v>0</v>
      </c>
      <c r="AM746" s="81">
        <f>テーブル503[[#This Row],[レート]]*テーブル503[[#This Row],[取引単位]]</f>
        <v>0</v>
      </c>
      <c r="AN746" s="6">
        <f t="shared" si="230"/>
        <v>0</v>
      </c>
      <c r="AP746" s="5">
        <f t="shared" si="244"/>
        <v>0</v>
      </c>
      <c r="AQ746" s="3">
        <f>IF(テーブル504[[#This Row],[レート]]=0,0,$H$7)</f>
        <v>0</v>
      </c>
      <c r="AR746" s="6">
        <f t="shared" si="238"/>
        <v>0</v>
      </c>
      <c r="AS746" s="6">
        <f t="shared" si="239"/>
        <v>0</v>
      </c>
      <c r="AT746" s="81">
        <f>テーブル504[[#This Row],[レート]]*テーブル504[[#This Row],[取引単位]]</f>
        <v>0</v>
      </c>
      <c r="AU746" s="6">
        <f t="shared" si="231"/>
        <v>0</v>
      </c>
      <c r="AW746" s="5">
        <f t="shared" si="245"/>
        <v>0</v>
      </c>
      <c r="AX746" s="3">
        <f>IF(テーブル505[[#This Row],[レート]]=0,0,$I$7)</f>
        <v>0</v>
      </c>
      <c r="AY746" s="6">
        <f t="shared" si="240"/>
        <v>0</v>
      </c>
      <c r="AZ746" s="6">
        <f t="shared" si="241"/>
        <v>0</v>
      </c>
      <c r="BA746" s="81">
        <f>テーブル505[[#This Row],[レート]]*テーブル505[[#This Row],[取引単位]]</f>
        <v>0</v>
      </c>
      <c r="BB746" s="6">
        <f t="shared" si="232"/>
        <v>0</v>
      </c>
    </row>
    <row r="747" spans="21:54" x14ac:dyDescent="0.3">
      <c r="U747" s="5">
        <f t="shared" si="233"/>
        <v>0</v>
      </c>
      <c r="V747" s="3">
        <f>IF(テーブル501[[#This Row],[レート]]=0,0,$E$7)</f>
        <v>0</v>
      </c>
      <c r="W747" s="6">
        <f t="shared" si="226"/>
        <v>0</v>
      </c>
      <c r="X747" s="6">
        <f t="shared" si="227"/>
        <v>0</v>
      </c>
      <c r="Y747" s="81">
        <f>テーブル501[[#This Row],[レート]]*テーブル501[[#This Row],[取引単位]]</f>
        <v>0</v>
      </c>
      <c r="Z747" s="6">
        <f t="shared" si="228"/>
        <v>0</v>
      </c>
      <c r="AB747" s="5">
        <f t="shared" si="242"/>
        <v>0</v>
      </c>
      <c r="AC747" s="3">
        <f>IF(テーブル502[[#This Row],[レート]]=0,0,$F$7)</f>
        <v>0</v>
      </c>
      <c r="AD747" s="6">
        <f t="shared" si="234"/>
        <v>0</v>
      </c>
      <c r="AE747" s="6">
        <f t="shared" si="235"/>
        <v>0</v>
      </c>
      <c r="AF747" s="81">
        <f>テーブル502[[#This Row],[レート]]*テーブル502[[#This Row],[取引単位]]</f>
        <v>0</v>
      </c>
      <c r="AG747" s="6">
        <f t="shared" si="229"/>
        <v>0</v>
      </c>
      <c r="AI747" s="5">
        <f t="shared" si="243"/>
        <v>0</v>
      </c>
      <c r="AJ747" s="3">
        <f>IF(テーブル503[[#This Row],[レート]]=0,0,$G$7)</f>
        <v>0</v>
      </c>
      <c r="AK747" s="6">
        <f t="shared" si="236"/>
        <v>0</v>
      </c>
      <c r="AL747" s="6">
        <f t="shared" si="237"/>
        <v>0</v>
      </c>
      <c r="AM747" s="81">
        <f>テーブル503[[#This Row],[レート]]*テーブル503[[#This Row],[取引単位]]</f>
        <v>0</v>
      </c>
      <c r="AN747" s="6">
        <f t="shared" si="230"/>
        <v>0</v>
      </c>
      <c r="AP747" s="5">
        <f t="shared" si="244"/>
        <v>0</v>
      </c>
      <c r="AQ747" s="3">
        <f>IF(テーブル504[[#This Row],[レート]]=0,0,$H$7)</f>
        <v>0</v>
      </c>
      <c r="AR747" s="6">
        <f t="shared" si="238"/>
        <v>0</v>
      </c>
      <c r="AS747" s="6">
        <f t="shared" si="239"/>
        <v>0</v>
      </c>
      <c r="AT747" s="81">
        <f>テーブル504[[#This Row],[レート]]*テーブル504[[#This Row],[取引単位]]</f>
        <v>0</v>
      </c>
      <c r="AU747" s="6">
        <f t="shared" si="231"/>
        <v>0</v>
      </c>
      <c r="AW747" s="5">
        <f t="shared" si="245"/>
        <v>0</v>
      </c>
      <c r="AX747" s="3">
        <f>IF(テーブル505[[#This Row],[レート]]=0,0,$I$7)</f>
        <v>0</v>
      </c>
      <c r="AY747" s="6">
        <f t="shared" si="240"/>
        <v>0</v>
      </c>
      <c r="AZ747" s="6">
        <f t="shared" si="241"/>
        <v>0</v>
      </c>
      <c r="BA747" s="81">
        <f>テーブル505[[#This Row],[レート]]*テーブル505[[#This Row],[取引単位]]</f>
        <v>0</v>
      </c>
      <c r="BB747" s="6">
        <f t="shared" si="232"/>
        <v>0</v>
      </c>
    </row>
    <row r="748" spans="21:54" x14ac:dyDescent="0.3">
      <c r="U748" s="5">
        <f t="shared" si="233"/>
        <v>0</v>
      </c>
      <c r="V748" s="3">
        <f>IF(テーブル501[[#This Row],[レート]]=0,0,$E$7)</f>
        <v>0</v>
      </c>
      <c r="W748" s="6">
        <f t="shared" si="226"/>
        <v>0</v>
      </c>
      <c r="X748" s="6">
        <f t="shared" si="227"/>
        <v>0</v>
      </c>
      <c r="Y748" s="81">
        <f>テーブル501[[#This Row],[レート]]*テーブル501[[#This Row],[取引単位]]</f>
        <v>0</v>
      </c>
      <c r="Z748" s="6">
        <f t="shared" si="228"/>
        <v>0</v>
      </c>
      <c r="AB748" s="5">
        <f t="shared" si="242"/>
        <v>0</v>
      </c>
      <c r="AC748" s="3">
        <f>IF(テーブル502[[#This Row],[レート]]=0,0,$F$7)</f>
        <v>0</v>
      </c>
      <c r="AD748" s="6">
        <f t="shared" si="234"/>
        <v>0</v>
      </c>
      <c r="AE748" s="6">
        <f t="shared" si="235"/>
        <v>0</v>
      </c>
      <c r="AF748" s="81">
        <f>テーブル502[[#This Row],[レート]]*テーブル502[[#This Row],[取引単位]]</f>
        <v>0</v>
      </c>
      <c r="AG748" s="6">
        <f t="shared" si="229"/>
        <v>0</v>
      </c>
      <c r="AI748" s="5">
        <f t="shared" si="243"/>
        <v>0</v>
      </c>
      <c r="AJ748" s="3">
        <f>IF(テーブル503[[#This Row],[レート]]=0,0,$G$7)</f>
        <v>0</v>
      </c>
      <c r="AK748" s="6">
        <f t="shared" si="236"/>
        <v>0</v>
      </c>
      <c r="AL748" s="6">
        <f t="shared" si="237"/>
        <v>0</v>
      </c>
      <c r="AM748" s="81">
        <f>テーブル503[[#This Row],[レート]]*テーブル503[[#This Row],[取引単位]]</f>
        <v>0</v>
      </c>
      <c r="AN748" s="6">
        <f t="shared" si="230"/>
        <v>0</v>
      </c>
      <c r="AP748" s="5">
        <f t="shared" si="244"/>
        <v>0</v>
      </c>
      <c r="AQ748" s="3">
        <f>IF(テーブル504[[#This Row],[レート]]=0,0,$H$7)</f>
        <v>0</v>
      </c>
      <c r="AR748" s="6">
        <f t="shared" si="238"/>
        <v>0</v>
      </c>
      <c r="AS748" s="6">
        <f t="shared" si="239"/>
        <v>0</v>
      </c>
      <c r="AT748" s="81">
        <f>テーブル504[[#This Row],[レート]]*テーブル504[[#This Row],[取引単位]]</f>
        <v>0</v>
      </c>
      <c r="AU748" s="6">
        <f t="shared" si="231"/>
        <v>0</v>
      </c>
      <c r="AW748" s="5">
        <f t="shared" si="245"/>
        <v>0</v>
      </c>
      <c r="AX748" s="3">
        <f>IF(テーブル505[[#This Row],[レート]]=0,0,$I$7)</f>
        <v>0</v>
      </c>
      <c r="AY748" s="6">
        <f t="shared" si="240"/>
        <v>0</v>
      </c>
      <c r="AZ748" s="6">
        <f t="shared" si="241"/>
        <v>0</v>
      </c>
      <c r="BA748" s="81">
        <f>テーブル505[[#This Row],[レート]]*テーブル505[[#This Row],[取引単位]]</f>
        <v>0</v>
      </c>
      <c r="BB748" s="6">
        <f t="shared" si="232"/>
        <v>0</v>
      </c>
    </row>
    <row r="749" spans="21:54" x14ac:dyDescent="0.3">
      <c r="U749" s="5">
        <f t="shared" si="233"/>
        <v>0</v>
      </c>
      <c r="V749" s="3">
        <f>IF(テーブル501[[#This Row],[レート]]=0,0,$E$7)</f>
        <v>0</v>
      </c>
      <c r="W749" s="6">
        <f t="shared" si="226"/>
        <v>0</v>
      </c>
      <c r="X749" s="6">
        <f t="shared" si="227"/>
        <v>0</v>
      </c>
      <c r="Y749" s="81">
        <f>テーブル501[[#This Row],[レート]]*テーブル501[[#This Row],[取引単位]]</f>
        <v>0</v>
      </c>
      <c r="Z749" s="6">
        <f t="shared" si="228"/>
        <v>0</v>
      </c>
      <c r="AB749" s="5">
        <f t="shared" si="242"/>
        <v>0</v>
      </c>
      <c r="AC749" s="3">
        <f>IF(テーブル502[[#This Row],[レート]]=0,0,$F$7)</f>
        <v>0</v>
      </c>
      <c r="AD749" s="6">
        <f t="shared" si="234"/>
        <v>0</v>
      </c>
      <c r="AE749" s="6">
        <f t="shared" si="235"/>
        <v>0</v>
      </c>
      <c r="AF749" s="81">
        <f>テーブル502[[#This Row],[レート]]*テーブル502[[#This Row],[取引単位]]</f>
        <v>0</v>
      </c>
      <c r="AG749" s="6">
        <f t="shared" si="229"/>
        <v>0</v>
      </c>
      <c r="AI749" s="5">
        <f t="shared" si="243"/>
        <v>0</v>
      </c>
      <c r="AJ749" s="3">
        <f>IF(テーブル503[[#This Row],[レート]]=0,0,$G$7)</f>
        <v>0</v>
      </c>
      <c r="AK749" s="6">
        <f t="shared" si="236"/>
        <v>0</v>
      </c>
      <c r="AL749" s="6">
        <f t="shared" si="237"/>
        <v>0</v>
      </c>
      <c r="AM749" s="81">
        <f>テーブル503[[#This Row],[レート]]*テーブル503[[#This Row],[取引単位]]</f>
        <v>0</v>
      </c>
      <c r="AN749" s="6">
        <f t="shared" si="230"/>
        <v>0</v>
      </c>
      <c r="AP749" s="5">
        <f t="shared" si="244"/>
        <v>0</v>
      </c>
      <c r="AQ749" s="3">
        <f>IF(テーブル504[[#This Row],[レート]]=0,0,$H$7)</f>
        <v>0</v>
      </c>
      <c r="AR749" s="6">
        <f t="shared" si="238"/>
        <v>0</v>
      </c>
      <c r="AS749" s="6">
        <f t="shared" si="239"/>
        <v>0</v>
      </c>
      <c r="AT749" s="81">
        <f>テーブル504[[#This Row],[レート]]*テーブル504[[#This Row],[取引単位]]</f>
        <v>0</v>
      </c>
      <c r="AU749" s="6">
        <f t="shared" si="231"/>
        <v>0</v>
      </c>
      <c r="AW749" s="5">
        <f t="shared" si="245"/>
        <v>0</v>
      </c>
      <c r="AX749" s="3">
        <f>IF(テーブル505[[#This Row],[レート]]=0,0,$I$7)</f>
        <v>0</v>
      </c>
      <c r="AY749" s="6">
        <f t="shared" si="240"/>
        <v>0</v>
      </c>
      <c r="AZ749" s="6">
        <f t="shared" si="241"/>
        <v>0</v>
      </c>
      <c r="BA749" s="81">
        <f>テーブル505[[#This Row],[レート]]*テーブル505[[#This Row],[取引単位]]</f>
        <v>0</v>
      </c>
      <c r="BB749" s="6">
        <f t="shared" si="232"/>
        <v>0</v>
      </c>
    </row>
    <row r="750" spans="21:54" x14ac:dyDescent="0.3">
      <c r="U750" s="5">
        <f t="shared" si="233"/>
        <v>0</v>
      </c>
      <c r="V750" s="3">
        <f>IF(テーブル501[[#This Row],[レート]]=0,0,$E$7)</f>
        <v>0</v>
      </c>
      <c r="W750" s="6">
        <f t="shared" si="226"/>
        <v>0</v>
      </c>
      <c r="X750" s="6">
        <f t="shared" si="227"/>
        <v>0</v>
      </c>
      <c r="Y750" s="81">
        <f>テーブル501[[#This Row],[レート]]*テーブル501[[#This Row],[取引単位]]</f>
        <v>0</v>
      </c>
      <c r="Z750" s="6">
        <f t="shared" si="228"/>
        <v>0</v>
      </c>
      <c r="AB750" s="5">
        <f t="shared" si="242"/>
        <v>0</v>
      </c>
      <c r="AC750" s="3">
        <f>IF(テーブル502[[#This Row],[レート]]=0,0,$F$7)</f>
        <v>0</v>
      </c>
      <c r="AD750" s="6">
        <f t="shared" si="234"/>
        <v>0</v>
      </c>
      <c r="AE750" s="6">
        <f t="shared" si="235"/>
        <v>0</v>
      </c>
      <c r="AF750" s="81">
        <f>テーブル502[[#This Row],[レート]]*テーブル502[[#This Row],[取引単位]]</f>
        <v>0</v>
      </c>
      <c r="AG750" s="6">
        <f t="shared" si="229"/>
        <v>0</v>
      </c>
      <c r="AI750" s="5">
        <f t="shared" si="243"/>
        <v>0</v>
      </c>
      <c r="AJ750" s="3">
        <f>IF(テーブル503[[#This Row],[レート]]=0,0,$G$7)</f>
        <v>0</v>
      </c>
      <c r="AK750" s="6">
        <f t="shared" si="236"/>
        <v>0</v>
      </c>
      <c r="AL750" s="6">
        <f t="shared" si="237"/>
        <v>0</v>
      </c>
      <c r="AM750" s="81">
        <f>テーブル503[[#This Row],[レート]]*テーブル503[[#This Row],[取引単位]]</f>
        <v>0</v>
      </c>
      <c r="AN750" s="6">
        <f t="shared" si="230"/>
        <v>0</v>
      </c>
      <c r="AP750" s="5">
        <f t="shared" si="244"/>
        <v>0</v>
      </c>
      <c r="AQ750" s="3">
        <f>IF(テーブル504[[#This Row],[レート]]=0,0,$H$7)</f>
        <v>0</v>
      </c>
      <c r="AR750" s="6">
        <f t="shared" si="238"/>
        <v>0</v>
      </c>
      <c r="AS750" s="6">
        <f t="shared" si="239"/>
        <v>0</v>
      </c>
      <c r="AT750" s="81">
        <f>テーブル504[[#This Row],[レート]]*テーブル504[[#This Row],[取引単位]]</f>
        <v>0</v>
      </c>
      <c r="AU750" s="6">
        <f t="shared" si="231"/>
        <v>0</v>
      </c>
      <c r="AW750" s="5">
        <f t="shared" si="245"/>
        <v>0</v>
      </c>
      <c r="AX750" s="3">
        <f>IF(テーブル505[[#This Row],[レート]]=0,0,$I$7)</f>
        <v>0</v>
      </c>
      <c r="AY750" s="6">
        <f t="shared" si="240"/>
        <v>0</v>
      </c>
      <c r="AZ750" s="6">
        <f t="shared" si="241"/>
        <v>0</v>
      </c>
      <c r="BA750" s="81">
        <f>テーブル505[[#This Row],[レート]]*テーブル505[[#This Row],[取引単位]]</f>
        <v>0</v>
      </c>
      <c r="BB750" s="6">
        <f t="shared" si="232"/>
        <v>0</v>
      </c>
    </row>
    <row r="751" spans="21:54" x14ac:dyDescent="0.3">
      <c r="U751" s="5">
        <f t="shared" si="233"/>
        <v>0</v>
      </c>
      <c r="V751" s="3">
        <f>IF(テーブル501[[#This Row],[レート]]=0,0,$E$7)</f>
        <v>0</v>
      </c>
      <c r="W751" s="6">
        <f t="shared" si="226"/>
        <v>0</v>
      </c>
      <c r="X751" s="6">
        <f t="shared" si="227"/>
        <v>0</v>
      </c>
      <c r="Y751" s="81">
        <f>テーブル501[[#This Row],[レート]]*テーブル501[[#This Row],[取引単位]]</f>
        <v>0</v>
      </c>
      <c r="Z751" s="6">
        <f t="shared" si="228"/>
        <v>0</v>
      </c>
      <c r="AB751" s="5">
        <f t="shared" si="242"/>
        <v>0</v>
      </c>
      <c r="AC751" s="3">
        <f>IF(テーブル502[[#This Row],[レート]]=0,0,$F$7)</f>
        <v>0</v>
      </c>
      <c r="AD751" s="6">
        <f t="shared" si="234"/>
        <v>0</v>
      </c>
      <c r="AE751" s="6">
        <f t="shared" si="235"/>
        <v>0</v>
      </c>
      <c r="AF751" s="81">
        <f>テーブル502[[#This Row],[レート]]*テーブル502[[#This Row],[取引単位]]</f>
        <v>0</v>
      </c>
      <c r="AG751" s="6">
        <f t="shared" si="229"/>
        <v>0</v>
      </c>
      <c r="AI751" s="5">
        <f t="shared" si="243"/>
        <v>0</v>
      </c>
      <c r="AJ751" s="3">
        <f>IF(テーブル503[[#This Row],[レート]]=0,0,$G$7)</f>
        <v>0</v>
      </c>
      <c r="AK751" s="6">
        <f t="shared" si="236"/>
        <v>0</v>
      </c>
      <c r="AL751" s="6">
        <f t="shared" si="237"/>
        <v>0</v>
      </c>
      <c r="AM751" s="81">
        <f>テーブル503[[#This Row],[レート]]*テーブル503[[#This Row],[取引単位]]</f>
        <v>0</v>
      </c>
      <c r="AN751" s="6">
        <f t="shared" si="230"/>
        <v>0</v>
      </c>
      <c r="AP751" s="5">
        <f t="shared" si="244"/>
        <v>0</v>
      </c>
      <c r="AQ751" s="3">
        <f>IF(テーブル504[[#This Row],[レート]]=0,0,$H$7)</f>
        <v>0</v>
      </c>
      <c r="AR751" s="6">
        <f t="shared" si="238"/>
        <v>0</v>
      </c>
      <c r="AS751" s="6">
        <f t="shared" si="239"/>
        <v>0</v>
      </c>
      <c r="AT751" s="81">
        <f>テーブル504[[#This Row],[レート]]*テーブル504[[#This Row],[取引単位]]</f>
        <v>0</v>
      </c>
      <c r="AU751" s="6">
        <f t="shared" si="231"/>
        <v>0</v>
      </c>
      <c r="AW751" s="5">
        <f t="shared" si="245"/>
        <v>0</v>
      </c>
      <c r="AX751" s="3">
        <f>IF(テーブル505[[#This Row],[レート]]=0,0,$I$7)</f>
        <v>0</v>
      </c>
      <c r="AY751" s="6">
        <f t="shared" si="240"/>
        <v>0</v>
      </c>
      <c r="AZ751" s="6">
        <f t="shared" si="241"/>
        <v>0</v>
      </c>
      <c r="BA751" s="81">
        <f>テーブル505[[#This Row],[レート]]*テーブル505[[#This Row],[取引単位]]</f>
        <v>0</v>
      </c>
      <c r="BB751" s="6">
        <f t="shared" si="232"/>
        <v>0</v>
      </c>
    </row>
    <row r="752" spans="21:54" x14ac:dyDescent="0.3">
      <c r="U752" s="5">
        <f t="shared" si="233"/>
        <v>0</v>
      </c>
      <c r="V752" s="3">
        <f>IF(テーブル501[[#This Row],[レート]]=0,0,$E$7)</f>
        <v>0</v>
      </c>
      <c r="W752" s="6">
        <f t="shared" si="226"/>
        <v>0</v>
      </c>
      <c r="X752" s="6">
        <f t="shared" si="227"/>
        <v>0</v>
      </c>
      <c r="Y752" s="81">
        <f>テーブル501[[#This Row],[レート]]*テーブル501[[#This Row],[取引単位]]</f>
        <v>0</v>
      </c>
      <c r="Z752" s="6">
        <f t="shared" si="228"/>
        <v>0</v>
      </c>
      <c r="AB752" s="5">
        <f t="shared" si="242"/>
        <v>0</v>
      </c>
      <c r="AC752" s="3">
        <f>IF(テーブル502[[#This Row],[レート]]=0,0,$F$7)</f>
        <v>0</v>
      </c>
      <c r="AD752" s="6">
        <f t="shared" si="234"/>
        <v>0</v>
      </c>
      <c r="AE752" s="6">
        <f t="shared" si="235"/>
        <v>0</v>
      </c>
      <c r="AF752" s="81">
        <f>テーブル502[[#This Row],[レート]]*テーブル502[[#This Row],[取引単位]]</f>
        <v>0</v>
      </c>
      <c r="AG752" s="6">
        <f t="shared" si="229"/>
        <v>0</v>
      </c>
      <c r="AI752" s="5">
        <f t="shared" si="243"/>
        <v>0</v>
      </c>
      <c r="AJ752" s="3">
        <f>IF(テーブル503[[#This Row],[レート]]=0,0,$G$7)</f>
        <v>0</v>
      </c>
      <c r="AK752" s="6">
        <f t="shared" si="236"/>
        <v>0</v>
      </c>
      <c r="AL752" s="6">
        <f t="shared" si="237"/>
        <v>0</v>
      </c>
      <c r="AM752" s="81">
        <f>テーブル503[[#This Row],[レート]]*テーブル503[[#This Row],[取引単位]]</f>
        <v>0</v>
      </c>
      <c r="AN752" s="6">
        <f t="shared" si="230"/>
        <v>0</v>
      </c>
      <c r="AP752" s="5">
        <f t="shared" si="244"/>
        <v>0</v>
      </c>
      <c r="AQ752" s="3">
        <f>IF(テーブル504[[#This Row],[レート]]=0,0,$H$7)</f>
        <v>0</v>
      </c>
      <c r="AR752" s="6">
        <f t="shared" si="238"/>
        <v>0</v>
      </c>
      <c r="AS752" s="6">
        <f t="shared" si="239"/>
        <v>0</v>
      </c>
      <c r="AT752" s="81">
        <f>テーブル504[[#This Row],[レート]]*テーブル504[[#This Row],[取引単位]]</f>
        <v>0</v>
      </c>
      <c r="AU752" s="6">
        <f t="shared" si="231"/>
        <v>0</v>
      </c>
      <c r="AW752" s="5">
        <f t="shared" si="245"/>
        <v>0</v>
      </c>
      <c r="AX752" s="3">
        <f>IF(テーブル505[[#This Row],[レート]]=0,0,$I$7)</f>
        <v>0</v>
      </c>
      <c r="AY752" s="6">
        <f t="shared" si="240"/>
        <v>0</v>
      </c>
      <c r="AZ752" s="6">
        <f t="shared" si="241"/>
        <v>0</v>
      </c>
      <c r="BA752" s="81">
        <f>テーブル505[[#This Row],[レート]]*テーブル505[[#This Row],[取引単位]]</f>
        <v>0</v>
      </c>
      <c r="BB752" s="6">
        <f t="shared" si="232"/>
        <v>0</v>
      </c>
    </row>
    <row r="753" spans="21:54" x14ac:dyDescent="0.3">
      <c r="U753" s="5">
        <f t="shared" si="233"/>
        <v>0</v>
      </c>
      <c r="V753" s="3">
        <f>IF(テーブル501[[#This Row],[レート]]=0,0,$E$7)</f>
        <v>0</v>
      </c>
      <c r="W753" s="6">
        <f t="shared" si="226"/>
        <v>0</v>
      </c>
      <c r="X753" s="6">
        <f t="shared" si="227"/>
        <v>0</v>
      </c>
      <c r="Y753" s="81">
        <f>テーブル501[[#This Row],[レート]]*テーブル501[[#This Row],[取引単位]]</f>
        <v>0</v>
      </c>
      <c r="Z753" s="6">
        <f t="shared" si="228"/>
        <v>0</v>
      </c>
      <c r="AB753" s="5">
        <f t="shared" si="242"/>
        <v>0</v>
      </c>
      <c r="AC753" s="3">
        <f>IF(テーブル502[[#This Row],[レート]]=0,0,$F$7)</f>
        <v>0</v>
      </c>
      <c r="AD753" s="6">
        <f t="shared" si="234"/>
        <v>0</v>
      </c>
      <c r="AE753" s="6">
        <f t="shared" si="235"/>
        <v>0</v>
      </c>
      <c r="AF753" s="81">
        <f>テーブル502[[#This Row],[レート]]*テーブル502[[#This Row],[取引単位]]</f>
        <v>0</v>
      </c>
      <c r="AG753" s="6">
        <f t="shared" si="229"/>
        <v>0</v>
      </c>
      <c r="AI753" s="5">
        <f t="shared" si="243"/>
        <v>0</v>
      </c>
      <c r="AJ753" s="3">
        <f>IF(テーブル503[[#This Row],[レート]]=0,0,$G$7)</f>
        <v>0</v>
      </c>
      <c r="AK753" s="6">
        <f t="shared" si="236"/>
        <v>0</v>
      </c>
      <c r="AL753" s="6">
        <f t="shared" si="237"/>
        <v>0</v>
      </c>
      <c r="AM753" s="81">
        <f>テーブル503[[#This Row],[レート]]*テーブル503[[#This Row],[取引単位]]</f>
        <v>0</v>
      </c>
      <c r="AN753" s="6">
        <f t="shared" si="230"/>
        <v>0</v>
      </c>
      <c r="AP753" s="5">
        <f t="shared" si="244"/>
        <v>0</v>
      </c>
      <c r="AQ753" s="3">
        <f>IF(テーブル504[[#This Row],[レート]]=0,0,$H$7)</f>
        <v>0</v>
      </c>
      <c r="AR753" s="6">
        <f t="shared" si="238"/>
        <v>0</v>
      </c>
      <c r="AS753" s="6">
        <f t="shared" si="239"/>
        <v>0</v>
      </c>
      <c r="AT753" s="81">
        <f>テーブル504[[#This Row],[レート]]*テーブル504[[#This Row],[取引単位]]</f>
        <v>0</v>
      </c>
      <c r="AU753" s="6">
        <f t="shared" si="231"/>
        <v>0</v>
      </c>
      <c r="AW753" s="5">
        <f t="shared" si="245"/>
        <v>0</v>
      </c>
      <c r="AX753" s="3">
        <f>IF(テーブル505[[#This Row],[レート]]=0,0,$I$7)</f>
        <v>0</v>
      </c>
      <c r="AY753" s="6">
        <f t="shared" si="240"/>
        <v>0</v>
      </c>
      <c r="AZ753" s="6">
        <f t="shared" si="241"/>
        <v>0</v>
      </c>
      <c r="BA753" s="81">
        <f>テーブル505[[#This Row],[レート]]*テーブル505[[#This Row],[取引単位]]</f>
        <v>0</v>
      </c>
      <c r="BB753" s="6">
        <f t="shared" si="232"/>
        <v>0</v>
      </c>
    </row>
    <row r="754" spans="21:54" x14ac:dyDescent="0.3">
      <c r="U754" s="5">
        <f t="shared" si="233"/>
        <v>0</v>
      </c>
      <c r="V754" s="3">
        <f>IF(テーブル501[[#This Row],[レート]]=0,0,$E$7)</f>
        <v>0</v>
      </c>
      <c r="W754" s="6">
        <f t="shared" si="226"/>
        <v>0</v>
      </c>
      <c r="X754" s="6">
        <f t="shared" si="227"/>
        <v>0</v>
      </c>
      <c r="Y754" s="81">
        <f>テーブル501[[#This Row],[レート]]*テーブル501[[#This Row],[取引単位]]</f>
        <v>0</v>
      </c>
      <c r="Z754" s="6">
        <f t="shared" si="228"/>
        <v>0</v>
      </c>
      <c r="AB754" s="5">
        <f t="shared" si="242"/>
        <v>0</v>
      </c>
      <c r="AC754" s="3">
        <f>IF(テーブル502[[#This Row],[レート]]=0,0,$F$7)</f>
        <v>0</v>
      </c>
      <c r="AD754" s="6">
        <f t="shared" si="234"/>
        <v>0</v>
      </c>
      <c r="AE754" s="6">
        <f t="shared" si="235"/>
        <v>0</v>
      </c>
      <c r="AF754" s="81">
        <f>テーブル502[[#This Row],[レート]]*テーブル502[[#This Row],[取引単位]]</f>
        <v>0</v>
      </c>
      <c r="AG754" s="6">
        <f t="shared" si="229"/>
        <v>0</v>
      </c>
      <c r="AI754" s="5">
        <f t="shared" si="243"/>
        <v>0</v>
      </c>
      <c r="AJ754" s="3">
        <f>IF(テーブル503[[#This Row],[レート]]=0,0,$G$7)</f>
        <v>0</v>
      </c>
      <c r="AK754" s="6">
        <f t="shared" si="236"/>
        <v>0</v>
      </c>
      <c r="AL754" s="6">
        <f t="shared" si="237"/>
        <v>0</v>
      </c>
      <c r="AM754" s="81">
        <f>テーブル503[[#This Row],[レート]]*テーブル503[[#This Row],[取引単位]]</f>
        <v>0</v>
      </c>
      <c r="AN754" s="6">
        <f t="shared" si="230"/>
        <v>0</v>
      </c>
      <c r="AP754" s="5">
        <f t="shared" si="244"/>
        <v>0</v>
      </c>
      <c r="AQ754" s="3">
        <f>IF(テーブル504[[#This Row],[レート]]=0,0,$H$7)</f>
        <v>0</v>
      </c>
      <c r="AR754" s="6">
        <f t="shared" si="238"/>
        <v>0</v>
      </c>
      <c r="AS754" s="6">
        <f t="shared" si="239"/>
        <v>0</v>
      </c>
      <c r="AT754" s="81">
        <f>テーブル504[[#This Row],[レート]]*テーブル504[[#This Row],[取引単位]]</f>
        <v>0</v>
      </c>
      <c r="AU754" s="6">
        <f t="shared" si="231"/>
        <v>0</v>
      </c>
      <c r="AW754" s="5">
        <f t="shared" si="245"/>
        <v>0</v>
      </c>
      <c r="AX754" s="3">
        <f>IF(テーブル505[[#This Row],[レート]]=0,0,$I$7)</f>
        <v>0</v>
      </c>
      <c r="AY754" s="6">
        <f t="shared" si="240"/>
        <v>0</v>
      </c>
      <c r="AZ754" s="6">
        <f t="shared" si="241"/>
        <v>0</v>
      </c>
      <c r="BA754" s="81">
        <f>テーブル505[[#This Row],[レート]]*テーブル505[[#This Row],[取引単位]]</f>
        <v>0</v>
      </c>
      <c r="BB754" s="6">
        <f t="shared" si="232"/>
        <v>0</v>
      </c>
    </row>
    <row r="755" spans="21:54" x14ac:dyDescent="0.3">
      <c r="U755" s="5">
        <f t="shared" si="233"/>
        <v>0</v>
      </c>
      <c r="V755" s="3">
        <f>IF(テーブル501[[#This Row],[レート]]=0,0,$E$7)</f>
        <v>0</v>
      </c>
      <c r="W755" s="6">
        <f t="shared" si="226"/>
        <v>0</v>
      </c>
      <c r="X755" s="6">
        <f t="shared" si="227"/>
        <v>0</v>
      </c>
      <c r="Y755" s="81">
        <f>テーブル501[[#This Row],[レート]]*テーブル501[[#This Row],[取引単位]]</f>
        <v>0</v>
      </c>
      <c r="Z755" s="6">
        <f t="shared" si="228"/>
        <v>0</v>
      </c>
      <c r="AB755" s="5">
        <f t="shared" si="242"/>
        <v>0</v>
      </c>
      <c r="AC755" s="3">
        <f>IF(テーブル502[[#This Row],[レート]]=0,0,$F$7)</f>
        <v>0</v>
      </c>
      <c r="AD755" s="6">
        <f t="shared" si="234"/>
        <v>0</v>
      </c>
      <c r="AE755" s="6">
        <f t="shared" si="235"/>
        <v>0</v>
      </c>
      <c r="AF755" s="81">
        <f>テーブル502[[#This Row],[レート]]*テーブル502[[#This Row],[取引単位]]</f>
        <v>0</v>
      </c>
      <c r="AG755" s="6">
        <f t="shared" si="229"/>
        <v>0</v>
      </c>
      <c r="AI755" s="5">
        <f t="shared" si="243"/>
        <v>0</v>
      </c>
      <c r="AJ755" s="3">
        <f>IF(テーブル503[[#This Row],[レート]]=0,0,$G$7)</f>
        <v>0</v>
      </c>
      <c r="AK755" s="6">
        <f t="shared" si="236"/>
        <v>0</v>
      </c>
      <c r="AL755" s="6">
        <f t="shared" si="237"/>
        <v>0</v>
      </c>
      <c r="AM755" s="81">
        <f>テーブル503[[#This Row],[レート]]*テーブル503[[#This Row],[取引単位]]</f>
        <v>0</v>
      </c>
      <c r="AN755" s="6">
        <f t="shared" si="230"/>
        <v>0</v>
      </c>
      <c r="AP755" s="5">
        <f t="shared" si="244"/>
        <v>0</v>
      </c>
      <c r="AQ755" s="3">
        <f>IF(テーブル504[[#This Row],[レート]]=0,0,$H$7)</f>
        <v>0</v>
      </c>
      <c r="AR755" s="6">
        <f t="shared" si="238"/>
        <v>0</v>
      </c>
      <c r="AS755" s="6">
        <f t="shared" si="239"/>
        <v>0</v>
      </c>
      <c r="AT755" s="81">
        <f>テーブル504[[#This Row],[レート]]*テーブル504[[#This Row],[取引単位]]</f>
        <v>0</v>
      </c>
      <c r="AU755" s="6">
        <f t="shared" si="231"/>
        <v>0</v>
      </c>
      <c r="AW755" s="5">
        <f t="shared" si="245"/>
        <v>0</v>
      </c>
      <c r="AX755" s="3">
        <f>IF(テーブル505[[#This Row],[レート]]=0,0,$I$7)</f>
        <v>0</v>
      </c>
      <c r="AY755" s="6">
        <f t="shared" si="240"/>
        <v>0</v>
      </c>
      <c r="AZ755" s="6">
        <f t="shared" si="241"/>
        <v>0</v>
      </c>
      <c r="BA755" s="81">
        <f>テーブル505[[#This Row],[レート]]*テーブル505[[#This Row],[取引単位]]</f>
        <v>0</v>
      </c>
      <c r="BB755" s="6">
        <f t="shared" si="232"/>
        <v>0</v>
      </c>
    </row>
    <row r="756" spans="21:54" x14ac:dyDescent="0.3">
      <c r="U756" s="5">
        <f t="shared" si="233"/>
        <v>0</v>
      </c>
      <c r="V756" s="3">
        <f>IF(テーブル501[[#This Row],[レート]]=0,0,$E$7)</f>
        <v>0</v>
      </c>
      <c r="W756" s="6">
        <f t="shared" si="226"/>
        <v>0</v>
      </c>
      <c r="X756" s="6">
        <f t="shared" si="227"/>
        <v>0</v>
      </c>
      <c r="Y756" s="81">
        <f>テーブル501[[#This Row],[レート]]*テーブル501[[#This Row],[取引単位]]</f>
        <v>0</v>
      </c>
      <c r="Z756" s="6">
        <f t="shared" si="228"/>
        <v>0</v>
      </c>
      <c r="AB756" s="5">
        <f t="shared" si="242"/>
        <v>0</v>
      </c>
      <c r="AC756" s="3">
        <f>IF(テーブル502[[#This Row],[レート]]=0,0,$F$7)</f>
        <v>0</v>
      </c>
      <c r="AD756" s="6">
        <f t="shared" si="234"/>
        <v>0</v>
      </c>
      <c r="AE756" s="6">
        <f t="shared" si="235"/>
        <v>0</v>
      </c>
      <c r="AF756" s="81">
        <f>テーブル502[[#This Row],[レート]]*テーブル502[[#This Row],[取引単位]]</f>
        <v>0</v>
      </c>
      <c r="AG756" s="6">
        <f t="shared" si="229"/>
        <v>0</v>
      </c>
      <c r="AI756" s="5">
        <f t="shared" si="243"/>
        <v>0</v>
      </c>
      <c r="AJ756" s="3">
        <f>IF(テーブル503[[#This Row],[レート]]=0,0,$G$7)</f>
        <v>0</v>
      </c>
      <c r="AK756" s="6">
        <f t="shared" si="236"/>
        <v>0</v>
      </c>
      <c r="AL756" s="6">
        <f t="shared" si="237"/>
        <v>0</v>
      </c>
      <c r="AM756" s="81">
        <f>テーブル503[[#This Row],[レート]]*テーブル503[[#This Row],[取引単位]]</f>
        <v>0</v>
      </c>
      <c r="AN756" s="6">
        <f t="shared" si="230"/>
        <v>0</v>
      </c>
      <c r="AP756" s="5">
        <f t="shared" si="244"/>
        <v>0</v>
      </c>
      <c r="AQ756" s="3">
        <f>IF(テーブル504[[#This Row],[レート]]=0,0,$H$7)</f>
        <v>0</v>
      </c>
      <c r="AR756" s="6">
        <f t="shared" si="238"/>
        <v>0</v>
      </c>
      <c r="AS756" s="6">
        <f t="shared" si="239"/>
        <v>0</v>
      </c>
      <c r="AT756" s="81">
        <f>テーブル504[[#This Row],[レート]]*テーブル504[[#This Row],[取引単位]]</f>
        <v>0</v>
      </c>
      <c r="AU756" s="6">
        <f t="shared" si="231"/>
        <v>0</v>
      </c>
      <c r="AW756" s="5">
        <f t="shared" si="245"/>
        <v>0</v>
      </c>
      <c r="AX756" s="3">
        <f>IF(テーブル505[[#This Row],[レート]]=0,0,$I$7)</f>
        <v>0</v>
      </c>
      <c r="AY756" s="6">
        <f t="shared" si="240"/>
        <v>0</v>
      </c>
      <c r="AZ756" s="6">
        <f t="shared" si="241"/>
        <v>0</v>
      </c>
      <c r="BA756" s="81">
        <f>テーブル505[[#This Row],[レート]]*テーブル505[[#This Row],[取引単位]]</f>
        <v>0</v>
      </c>
      <c r="BB756" s="6">
        <f t="shared" si="232"/>
        <v>0</v>
      </c>
    </row>
    <row r="757" spans="21:54" x14ac:dyDescent="0.3">
      <c r="U757" s="5">
        <f t="shared" si="233"/>
        <v>0</v>
      </c>
      <c r="V757" s="3">
        <f>IF(テーブル501[[#This Row],[レート]]=0,0,$E$7)</f>
        <v>0</v>
      </c>
      <c r="W757" s="6">
        <f t="shared" si="226"/>
        <v>0</v>
      </c>
      <c r="X757" s="6">
        <f t="shared" si="227"/>
        <v>0</v>
      </c>
      <c r="Y757" s="81">
        <f>テーブル501[[#This Row],[レート]]*テーブル501[[#This Row],[取引単位]]</f>
        <v>0</v>
      </c>
      <c r="Z757" s="6">
        <f t="shared" si="228"/>
        <v>0</v>
      </c>
      <c r="AB757" s="5">
        <f t="shared" si="242"/>
        <v>0</v>
      </c>
      <c r="AC757" s="3">
        <f>IF(テーブル502[[#This Row],[レート]]=0,0,$F$7)</f>
        <v>0</v>
      </c>
      <c r="AD757" s="6">
        <f t="shared" si="234"/>
        <v>0</v>
      </c>
      <c r="AE757" s="6">
        <f t="shared" si="235"/>
        <v>0</v>
      </c>
      <c r="AF757" s="81">
        <f>テーブル502[[#This Row],[レート]]*テーブル502[[#This Row],[取引単位]]</f>
        <v>0</v>
      </c>
      <c r="AG757" s="6">
        <f t="shared" si="229"/>
        <v>0</v>
      </c>
      <c r="AI757" s="5">
        <f t="shared" si="243"/>
        <v>0</v>
      </c>
      <c r="AJ757" s="3">
        <f>IF(テーブル503[[#This Row],[レート]]=0,0,$G$7)</f>
        <v>0</v>
      </c>
      <c r="AK757" s="6">
        <f t="shared" si="236"/>
        <v>0</v>
      </c>
      <c r="AL757" s="6">
        <f t="shared" si="237"/>
        <v>0</v>
      </c>
      <c r="AM757" s="81">
        <f>テーブル503[[#This Row],[レート]]*テーブル503[[#This Row],[取引単位]]</f>
        <v>0</v>
      </c>
      <c r="AN757" s="6">
        <f t="shared" si="230"/>
        <v>0</v>
      </c>
      <c r="AP757" s="5">
        <f t="shared" si="244"/>
        <v>0</v>
      </c>
      <c r="AQ757" s="3">
        <f>IF(テーブル504[[#This Row],[レート]]=0,0,$H$7)</f>
        <v>0</v>
      </c>
      <c r="AR757" s="6">
        <f t="shared" si="238"/>
        <v>0</v>
      </c>
      <c r="AS757" s="6">
        <f t="shared" si="239"/>
        <v>0</v>
      </c>
      <c r="AT757" s="81">
        <f>テーブル504[[#This Row],[レート]]*テーブル504[[#This Row],[取引単位]]</f>
        <v>0</v>
      </c>
      <c r="AU757" s="6">
        <f t="shared" si="231"/>
        <v>0</v>
      </c>
      <c r="AW757" s="5">
        <f t="shared" si="245"/>
        <v>0</v>
      </c>
      <c r="AX757" s="3">
        <f>IF(テーブル505[[#This Row],[レート]]=0,0,$I$7)</f>
        <v>0</v>
      </c>
      <c r="AY757" s="6">
        <f t="shared" si="240"/>
        <v>0</v>
      </c>
      <c r="AZ757" s="6">
        <f t="shared" si="241"/>
        <v>0</v>
      </c>
      <c r="BA757" s="81">
        <f>テーブル505[[#This Row],[レート]]*テーブル505[[#This Row],[取引単位]]</f>
        <v>0</v>
      </c>
      <c r="BB757" s="6">
        <f t="shared" si="232"/>
        <v>0</v>
      </c>
    </row>
    <row r="758" spans="21:54" x14ac:dyDescent="0.3">
      <c r="U758" s="5">
        <f t="shared" si="233"/>
        <v>0</v>
      </c>
      <c r="V758" s="3">
        <f>IF(テーブル501[[#This Row],[レート]]=0,0,$E$7)</f>
        <v>0</v>
      </c>
      <c r="W758" s="6">
        <f t="shared" si="226"/>
        <v>0</v>
      </c>
      <c r="X758" s="6">
        <f t="shared" si="227"/>
        <v>0</v>
      </c>
      <c r="Y758" s="81">
        <f>テーブル501[[#This Row],[レート]]*テーブル501[[#This Row],[取引単位]]</f>
        <v>0</v>
      </c>
      <c r="Z758" s="6">
        <f t="shared" si="228"/>
        <v>0</v>
      </c>
      <c r="AB758" s="5">
        <f t="shared" si="242"/>
        <v>0</v>
      </c>
      <c r="AC758" s="3">
        <f>IF(テーブル502[[#This Row],[レート]]=0,0,$F$7)</f>
        <v>0</v>
      </c>
      <c r="AD758" s="6">
        <f t="shared" si="234"/>
        <v>0</v>
      </c>
      <c r="AE758" s="6">
        <f t="shared" si="235"/>
        <v>0</v>
      </c>
      <c r="AF758" s="81">
        <f>テーブル502[[#This Row],[レート]]*テーブル502[[#This Row],[取引単位]]</f>
        <v>0</v>
      </c>
      <c r="AG758" s="6">
        <f t="shared" si="229"/>
        <v>0</v>
      </c>
      <c r="AI758" s="5">
        <f t="shared" si="243"/>
        <v>0</v>
      </c>
      <c r="AJ758" s="3">
        <f>IF(テーブル503[[#This Row],[レート]]=0,0,$G$7)</f>
        <v>0</v>
      </c>
      <c r="AK758" s="6">
        <f t="shared" si="236"/>
        <v>0</v>
      </c>
      <c r="AL758" s="6">
        <f t="shared" si="237"/>
        <v>0</v>
      </c>
      <c r="AM758" s="81">
        <f>テーブル503[[#This Row],[レート]]*テーブル503[[#This Row],[取引単位]]</f>
        <v>0</v>
      </c>
      <c r="AN758" s="6">
        <f t="shared" si="230"/>
        <v>0</v>
      </c>
      <c r="AP758" s="5">
        <f t="shared" si="244"/>
        <v>0</v>
      </c>
      <c r="AQ758" s="3">
        <f>IF(テーブル504[[#This Row],[レート]]=0,0,$H$7)</f>
        <v>0</v>
      </c>
      <c r="AR758" s="6">
        <f t="shared" si="238"/>
        <v>0</v>
      </c>
      <c r="AS758" s="6">
        <f t="shared" si="239"/>
        <v>0</v>
      </c>
      <c r="AT758" s="81">
        <f>テーブル504[[#This Row],[レート]]*テーブル504[[#This Row],[取引単位]]</f>
        <v>0</v>
      </c>
      <c r="AU758" s="6">
        <f t="shared" si="231"/>
        <v>0</v>
      </c>
      <c r="AW758" s="5">
        <f t="shared" si="245"/>
        <v>0</v>
      </c>
      <c r="AX758" s="3">
        <f>IF(テーブル505[[#This Row],[レート]]=0,0,$I$7)</f>
        <v>0</v>
      </c>
      <c r="AY758" s="6">
        <f t="shared" si="240"/>
        <v>0</v>
      </c>
      <c r="AZ758" s="6">
        <f t="shared" si="241"/>
        <v>0</v>
      </c>
      <c r="BA758" s="81">
        <f>テーブル505[[#This Row],[レート]]*テーブル505[[#This Row],[取引単位]]</f>
        <v>0</v>
      </c>
      <c r="BB758" s="6">
        <f t="shared" si="232"/>
        <v>0</v>
      </c>
    </row>
    <row r="759" spans="21:54" x14ac:dyDescent="0.3">
      <c r="U759" s="5">
        <f t="shared" si="233"/>
        <v>0</v>
      </c>
      <c r="V759" s="3">
        <f>IF(テーブル501[[#This Row],[レート]]=0,0,$E$7)</f>
        <v>0</v>
      </c>
      <c r="W759" s="6">
        <f t="shared" si="226"/>
        <v>0</v>
      </c>
      <c r="X759" s="6">
        <f t="shared" si="227"/>
        <v>0</v>
      </c>
      <c r="Y759" s="81">
        <f>テーブル501[[#This Row],[レート]]*テーブル501[[#This Row],[取引単位]]</f>
        <v>0</v>
      </c>
      <c r="Z759" s="6">
        <f t="shared" si="228"/>
        <v>0</v>
      </c>
      <c r="AB759" s="5">
        <f t="shared" si="242"/>
        <v>0</v>
      </c>
      <c r="AC759" s="3">
        <f>IF(テーブル502[[#This Row],[レート]]=0,0,$F$7)</f>
        <v>0</v>
      </c>
      <c r="AD759" s="6">
        <f t="shared" si="234"/>
        <v>0</v>
      </c>
      <c r="AE759" s="6">
        <f t="shared" si="235"/>
        <v>0</v>
      </c>
      <c r="AF759" s="81">
        <f>テーブル502[[#This Row],[レート]]*テーブル502[[#This Row],[取引単位]]</f>
        <v>0</v>
      </c>
      <c r="AG759" s="6">
        <f t="shared" si="229"/>
        <v>0</v>
      </c>
      <c r="AI759" s="5">
        <f t="shared" si="243"/>
        <v>0</v>
      </c>
      <c r="AJ759" s="3">
        <f>IF(テーブル503[[#This Row],[レート]]=0,0,$G$7)</f>
        <v>0</v>
      </c>
      <c r="AK759" s="6">
        <f t="shared" si="236"/>
        <v>0</v>
      </c>
      <c r="AL759" s="6">
        <f t="shared" si="237"/>
        <v>0</v>
      </c>
      <c r="AM759" s="81">
        <f>テーブル503[[#This Row],[レート]]*テーブル503[[#This Row],[取引単位]]</f>
        <v>0</v>
      </c>
      <c r="AN759" s="6">
        <f t="shared" si="230"/>
        <v>0</v>
      </c>
      <c r="AP759" s="5">
        <f t="shared" si="244"/>
        <v>0</v>
      </c>
      <c r="AQ759" s="3">
        <f>IF(テーブル504[[#This Row],[レート]]=0,0,$H$7)</f>
        <v>0</v>
      </c>
      <c r="AR759" s="6">
        <f t="shared" si="238"/>
        <v>0</v>
      </c>
      <c r="AS759" s="6">
        <f t="shared" si="239"/>
        <v>0</v>
      </c>
      <c r="AT759" s="81">
        <f>テーブル504[[#This Row],[レート]]*テーブル504[[#This Row],[取引単位]]</f>
        <v>0</v>
      </c>
      <c r="AU759" s="6">
        <f t="shared" si="231"/>
        <v>0</v>
      </c>
      <c r="AW759" s="5">
        <f t="shared" si="245"/>
        <v>0</v>
      </c>
      <c r="AX759" s="3">
        <f>IF(テーブル505[[#This Row],[レート]]=0,0,$I$7)</f>
        <v>0</v>
      </c>
      <c r="AY759" s="6">
        <f t="shared" si="240"/>
        <v>0</v>
      </c>
      <c r="AZ759" s="6">
        <f t="shared" si="241"/>
        <v>0</v>
      </c>
      <c r="BA759" s="81">
        <f>テーブル505[[#This Row],[レート]]*テーブル505[[#This Row],[取引単位]]</f>
        <v>0</v>
      </c>
      <c r="BB759" s="6">
        <f t="shared" si="232"/>
        <v>0</v>
      </c>
    </row>
    <row r="760" spans="21:54" x14ac:dyDescent="0.3">
      <c r="U760" s="5">
        <f t="shared" si="233"/>
        <v>0</v>
      </c>
      <c r="V760" s="3">
        <f>IF(テーブル501[[#This Row],[レート]]=0,0,$E$7)</f>
        <v>0</v>
      </c>
      <c r="W760" s="6">
        <f t="shared" si="226"/>
        <v>0</v>
      </c>
      <c r="X760" s="6">
        <f t="shared" si="227"/>
        <v>0</v>
      </c>
      <c r="Y760" s="81">
        <f>テーブル501[[#This Row],[レート]]*テーブル501[[#This Row],[取引単位]]</f>
        <v>0</v>
      </c>
      <c r="Z760" s="6">
        <f t="shared" si="228"/>
        <v>0</v>
      </c>
      <c r="AB760" s="5">
        <f t="shared" si="242"/>
        <v>0</v>
      </c>
      <c r="AC760" s="3">
        <f>IF(テーブル502[[#This Row],[レート]]=0,0,$F$7)</f>
        <v>0</v>
      </c>
      <c r="AD760" s="6">
        <f t="shared" si="234"/>
        <v>0</v>
      </c>
      <c r="AE760" s="6">
        <f t="shared" si="235"/>
        <v>0</v>
      </c>
      <c r="AF760" s="81">
        <f>テーブル502[[#This Row],[レート]]*テーブル502[[#This Row],[取引単位]]</f>
        <v>0</v>
      </c>
      <c r="AG760" s="6">
        <f t="shared" si="229"/>
        <v>0</v>
      </c>
      <c r="AI760" s="5">
        <f t="shared" si="243"/>
        <v>0</v>
      </c>
      <c r="AJ760" s="3">
        <f>IF(テーブル503[[#This Row],[レート]]=0,0,$G$7)</f>
        <v>0</v>
      </c>
      <c r="AK760" s="6">
        <f t="shared" si="236"/>
        <v>0</v>
      </c>
      <c r="AL760" s="6">
        <f t="shared" si="237"/>
        <v>0</v>
      </c>
      <c r="AM760" s="81">
        <f>テーブル503[[#This Row],[レート]]*テーブル503[[#This Row],[取引単位]]</f>
        <v>0</v>
      </c>
      <c r="AN760" s="6">
        <f t="shared" si="230"/>
        <v>0</v>
      </c>
      <c r="AP760" s="5">
        <f t="shared" si="244"/>
        <v>0</v>
      </c>
      <c r="AQ760" s="3">
        <f>IF(テーブル504[[#This Row],[レート]]=0,0,$H$7)</f>
        <v>0</v>
      </c>
      <c r="AR760" s="6">
        <f t="shared" si="238"/>
        <v>0</v>
      </c>
      <c r="AS760" s="6">
        <f t="shared" si="239"/>
        <v>0</v>
      </c>
      <c r="AT760" s="81">
        <f>テーブル504[[#This Row],[レート]]*テーブル504[[#This Row],[取引単位]]</f>
        <v>0</v>
      </c>
      <c r="AU760" s="6">
        <f t="shared" si="231"/>
        <v>0</v>
      </c>
      <c r="AW760" s="5">
        <f t="shared" si="245"/>
        <v>0</v>
      </c>
      <c r="AX760" s="3">
        <f>IF(テーブル505[[#This Row],[レート]]=0,0,$I$7)</f>
        <v>0</v>
      </c>
      <c r="AY760" s="6">
        <f t="shared" si="240"/>
        <v>0</v>
      </c>
      <c r="AZ760" s="6">
        <f t="shared" si="241"/>
        <v>0</v>
      </c>
      <c r="BA760" s="81">
        <f>テーブル505[[#This Row],[レート]]*テーブル505[[#This Row],[取引単位]]</f>
        <v>0</v>
      </c>
      <c r="BB760" s="6">
        <f t="shared" si="232"/>
        <v>0</v>
      </c>
    </row>
    <row r="761" spans="21:54" x14ac:dyDescent="0.3">
      <c r="U761" s="5">
        <f t="shared" si="233"/>
        <v>0</v>
      </c>
      <c r="V761" s="3">
        <f>IF(テーブル501[[#This Row],[レート]]=0,0,$E$7)</f>
        <v>0</v>
      </c>
      <c r="W761" s="6">
        <f t="shared" si="226"/>
        <v>0</v>
      </c>
      <c r="X761" s="6">
        <f t="shared" si="227"/>
        <v>0</v>
      </c>
      <c r="Y761" s="81">
        <f>テーブル501[[#This Row],[レート]]*テーブル501[[#This Row],[取引単位]]</f>
        <v>0</v>
      </c>
      <c r="Z761" s="6">
        <f t="shared" si="228"/>
        <v>0</v>
      </c>
      <c r="AB761" s="5">
        <f t="shared" si="242"/>
        <v>0</v>
      </c>
      <c r="AC761" s="3">
        <f>IF(テーブル502[[#This Row],[レート]]=0,0,$F$7)</f>
        <v>0</v>
      </c>
      <c r="AD761" s="6">
        <f t="shared" si="234"/>
        <v>0</v>
      </c>
      <c r="AE761" s="6">
        <f t="shared" si="235"/>
        <v>0</v>
      </c>
      <c r="AF761" s="81">
        <f>テーブル502[[#This Row],[レート]]*テーブル502[[#This Row],[取引単位]]</f>
        <v>0</v>
      </c>
      <c r="AG761" s="6">
        <f t="shared" si="229"/>
        <v>0</v>
      </c>
      <c r="AI761" s="5">
        <f t="shared" si="243"/>
        <v>0</v>
      </c>
      <c r="AJ761" s="3">
        <f>IF(テーブル503[[#This Row],[レート]]=0,0,$G$7)</f>
        <v>0</v>
      </c>
      <c r="AK761" s="6">
        <f t="shared" si="236"/>
        <v>0</v>
      </c>
      <c r="AL761" s="6">
        <f t="shared" si="237"/>
        <v>0</v>
      </c>
      <c r="AM761" s="81">
        <f>テーブル503[[#This Row],[レート]]*テーブル503[[#This Row],[取引単位]]</f>
        <v>0</v>
      </c>
      <c r="AN761" s="6">
        <f t="shared" si="230"/>
        <v>0</v>
      </c>
      <c r="AP761" s="5">
        <f t="shared" si="244"/>
        <v>0</v>
      </c>
      <c r="AQ761" s="3">
        <f>IF(テーブル504[[#This Row],[レート]]=0,0,$H$7)</f>
        <v>0</v>
      </c>
      <c r="AR761" s="6">
        <f t="shared" si="238"/>
        <v>0</v>
      </c>
      <c r="AS761" s="6">
        <f t="shared" si="239"/>
        <v>0</v>
      </c>
      <c r="AT761" s="81">
        <f>テーブル504[[#This Row],[レート]]*テーブル504[[#This Row],[取引単位]]</f>
        <v>0</v>
      </c>
      <c r="AU761" s="6">
        <f t="shared" si="231"/>
        <v>0</v>
      </c>
      <c r="AW761" s="5">
        <f t="shared" si="245"/>
        <v>0</v>
      </c>
      <c r="AX761" s="3">
        <f>IF(テーブル505[[#This Row],[レート]]=0,0,$I$7)</f>
        <v>0</v>
      </c>
      <c r="AY761" s="6">
        <f t="shared" si="240"/>
        <v>0</v>
      </c>
      <c r="AZ761" s="6">
        <f t="shared" si="241"/>
        <v>0</v>
      </c>
      <c r="BA761" s="81">
        <f>テーブル505[[#This Row],[レート]]*テーブル505[[#This Row],[取引単位]]</f>
        <v>0</v>
      </c>
      <c r="BB761" s="6">
        <f t="shared" si="232"/>
        <v>0</v>
      </c>
    </row>
    <row r="762" spans="21:54" x14ac:dyDescent="0.3">
      <c r="U762" s="5">
        <f t="shared" si="233"/>
        <v>0</v>
      </c>
      <c r="V762" s="3">
        <f>IF(テーブル501[[#This Row],[レート]]=0,0,$E$7)</f>
        <v>0</v>
      </c>
      <c r="W762" s="6">
        <f t="shared" si="226"/>
        <v>0</v>
      </c>
      <c r="X762" s="6">
        <f t="shared" si="227"/>
        <v>0</v>
      </c>
      <c r="Y762" s="81">
        <f>テーブル501[[#This Row],[レート]]*テーブル501[[#This Row],[取引単位]]</f>
        <v>0</v>
      </c>
      <c r="Z762" s="6">
        <f t="shared" si="228"/>
        <v>0</v>
      </c>
      <c r="AB762" s="5">
        <f t="shared" si="242"/>
        <v>0</v>
      </c>
      <c r="AC762" s="3">
        <f>IF(テーブル502[[#This Row],[レート]]=0,0,$F$7)</f>
        <v>0</v>
      </c>
      <c r="AD762" s="6">
        <f t="shared" si="234"/>
        <v>0</v>
      </c>
      <c r="AE762" s="6">
        <f t="shared" si="235"/>
        <v>0</v>
      </c>
      <c r="AF762" s="81">
        <f>テーブル502[[#This Row],[レート]]*テーブル502[[#This Row],[取引単位]]</f>
        <v>0</v>
      </c>
      <c r="AG762" s="6">
        <f t="shared" si="229"/>
        <v>0</v>
      </c>
      <c r="AI762" s="5">
        <f t="shared" si="243"/>
        <v>0</v>
      </c>
      <c r="AJ762" s="3">
        <f>IF(テーブル503[[#This Row],[レート]]=0,0,$G$7)</f>
        <v>0</v>
      </c>
      <c r="AK762" s="6">
        <f t="shared" si="236"/>
        <v>0</v>
      </c>
      <c r="AL762" s="6">
        <f t="shared" si="237"/>
        <v>0</v>
      </c>
      <c r="AM762" s="81">
        <f>テーブル503[[#This Row],[レート]]*テーブル503[[#This Row],[取引単位]]</f>
        <v>0</v>
      </c>
      <c r="AN762" s="6">
        <f t="shared" si="230"/>
        <v>0</v>
      </c>
      <c r="AP762" s="5">
        <f t="shared" si="244"/>
        <v>0</v>
      </c>
      <c r="AQ762" s="3">
        <f>IF(テーブル504[[#This Row],[レート]]=0,0,$H$7)</f>
        <v>0</v>
      </c>
      <c r="AR762" s="6">
        <f t="shared" si="238"/>
        <v>0</v>
      </c>
      <c r="AS762" s="6">
        <f t="shared" si="239"/>
        <v>0</v>
      </c>
      <c r="AT762" s="81">
        <f>テーブル504[[#This Row],[レート]]*テーブル504[[#This Row],[取引単位]]</f>
        <v>0</v>
      </c>
      <c r="AU762" s="6">
        <f t="shared" si="231"/>
        <v>0</v>
      </c>
      <c r="AW762" s="5">
        <f t="shared" si="245"/>
        <v>0</v>
      </c>
      <c r="AX762" s="3">
        <f>IF(テーブル505[[#This Row],[レート]]=0,0,$I$7)</f>
        <v>0</v>
      </c>
      <c r="AY762" s="6">
        <f t="shared" si="240"/>
        <v>0</v>
      </c>
      <c r="AZ762" s="6">
        <f t="shared" si="241"/>
        <v>0</v>
      </c>
      <c r="BA762" s="81">
        <f>テーブル505[[#This Row],[レート]]*テーブル505[[#This Row],[取引単位]]</f>
        <v>0</v>
      </c>
      <c r="BB762" s="6">
        <f t="shared" si="232"/>
        <v>0</v>
      </c>
    </row>
    <row r="763" spans="21:54" x14ac:dyDescent="0.3">
      <c r="U763" s="5">
        <f t="shared" si="233"/>
        <v>0</v>
      </c>
      <c r="V763" s="3">
        <f>IF(テーブル501[[#This Row],[レート]]=0,0,$E$7)</f>
        <v>0</v>
      </c>
      <c r="W763" s="6">
        <f t="shared" si="226"/>
        <v>0</v>
      </c>
      <c r="X763" s="6">
        <f t="shared" si="227"/>
        <v>0</v>
      </c>
      <c r="Y763" s="81">
        <f>テーブル501[[#This Row],[レート]]*テーブル501[[#This Row],[取引単位]]</f>
        <v>0</v>
      </c>
      <c r="Z763" s="6">
        <f t="shared" si="228"/>
        <v>0</v>
      </c>
      <c r="AB763" s="5">
        <f t="shared" si="242"/>
        <v>0</v>
      </c>
      <c r="AC763" s="3">
        <f>IF(テーブル502[[#This Row],[レート]]=0,0,$F$7)</f>
        <v>0</v>
      </c>
      <c r="AD763" s="6">
        <f t="shared" si="234"/>
        <v>0</v>
      </c>
      <c r="AE763" s="6">
        <f t="shared" si="235"/>
        <v>0</v>
      </c>
      <c r="AF763" s="81">
        <f>テーブル502[[#This Row],[レート]]*テーブル502[[#This Row],[取引単位]]</f>
        <v>0</v>
      </c>
      <c r="AG763" s="6">
        <f t="shared" si="229"/>
        <v>0</v>
      </c>
      <c r="AI763" s="5">
        <f t="shared" si="243"/>
        <v>0</v>
      </c>
      <c r="AJ763" s="3">
        <f>IF(テーブル503[[#This Row],[レート]]=0,0,$G$7)</f>
        <v>0</v>
      </c>
      <c r="AK763" s="6">
        <f t="shared" si="236"/>
        <v>0</v>
      </c>
      <c r="AL763" s="6">
        <f t="shared" si="237"/>
        <v>0</v>
      </c>
      <c r="AM763" s="81">
        <f>テーブル503[[#This Row],[レート]]*テーブル503[[#This Row],[取引単位]]</f>
        <v>0</v>
      </c>
      <c r="AN763" s="6">
        <f t="shared" si="230"/>
        <v>0</v>
      </c>
      <c r="AP763" s="5">
        <f t="shared" si="244"/>
        <v>0</v>
      </c>
      <c r="AQ763" s="3">
        <f>IF(テーブル504[[#This Row],[レート]]=0,0,$H$7)</f>
        <v>0</v>
      </c>
      <c r="AR763" s="6">
        <f t="shared" si="238"/>
        <v>0</v>
      </c>
      <c r="AS763" s="6">
        <f t="shared" si="239"/>
        <v>0</v>
      </c>
      <c r="AT763" s="81">
        <f>テーブル504[[#This Row],[レート]]*テーブル504[[#This Row],[取引単位]]</f>
        <v>0</v>
      </c>
      <c r="AU763" s="6">
        <f t="shared" si="231"/>
        <v>0</v>
      </c>
      <c r="AW763" s="5">
        <f t="shared" si="245"/>
        <v>0</v>
      </c>
      <c r="AX763" s="3">
        <f>IF(テーブル505[[#This Row],[レート]]=0,0,$I$7)</f>
        <v>0</v>
      </c>
      <c r="AY763" s="6">
        <f t="shared" si="240"/>
        <v>0</v>
      </c>
      <c r="AZ763" s="6">
        <f t="shared" si="241"/>
        <v>0</v>
      </c>
      <c r="BA763" s="81">
        <f>テーブル505[[#This Row],[レート]]*テーブル505[[#This Row],[取引単位]]</f>
        <v>0</v>
      </c>
      <c r="BB763" s="6">
        <f t="shared" si="232"/>
        <v>0</v>
      </c>
    </row>
    <row r="764" spans="21:54" x14ac:dyDescent="0.3">
      <c r="U764" s="5">
        <f t="shared" si="233"/>
        <v>0</v>
      </c>
      <c r="V764" s="3">
        <f>IF(テーブル501[[#This Row],[レート]]=0,0,$E$7)</f>
        <v>0</v>
      </c>
      <c r="W764" s="6">
        <f t="shared" si="226"/>
        <v>0</v>
      </c>
      <c r="X764" s="6">
        <f t="shared" si="227"/>
        <v>0</v>
      </c>
      <c r="Y764" s="81">
        <f>テーブル501[[#This Row],[レート]]*テーブル501[[#This Row],[取引単位]]</f>
        <v>0</v>
      </c>
      <c r="Z764" s="6">
        <f t="shared" si="228"/>
        <v>0</v>
      </c>
      <c r="AB764" s="5">
        <f t="shared" si="242"/>
        <v>0</v>
      </c>
      <c r="AC764" s="3">
        <f>IF(テーブル502[[#This Row],[レート]]=0,0,$F$7)</f>
        <v>0</v>
      </c>
      <c r="AD764" s="6">
        <f t="shared" si="234"/>
        <v>0</v>
      </c>
      <c r="AE764" s="6">
        <f t="shared" si="235"/>
        <v>0</v>
      </c>
      <c r="AF764" s="81">
        <f>テーブル502[[#This Row],[レート]]*テーブル502[[#This Row],[取引単位]]</f>
        <v>0</v>
      </c>
      <c r="AG764" s="6">
        <f t="shared" si="229"/>
        <v>0</v>
      </c>
      <c r="AI764" s="5">
        <f t="shared" si="243"/>
        <v>0</v>
      </c>
      <c r="AJ764" s="3">
        <f>IF(テーブル503[[#This Row],[レート]]=0,0,$G$7)</f>
        <v>0</v>
      </c>
      <c r="AK764" s="6">
        <f t="shared" si="236"/>
        <v>0</v>
      </c>
      <c r="AL764" s="6">
        <f t="shared" si="237"/>
        <v>0</v>
      </c>
      <c r="AM764" s="81">
        <f>テーブル503[[#This Row],[レート]]*テーブル503[[#This Row],[取引単位]]</f>
        <v>0</v>
      </c>
      <c r="AN764" s="6">
        <f t="shared" si="230"/>
        <v>0</v>
      </c>
      <c r="AP764" s="5">
        <f t="shared" si="244"/>
        <v>0</v>
      </c>
      <c r="AQ764" s="3">
        <f>IF(テーブル504[[#This Row],[レート]]=0,0,$H$7)</f>
        <v>0</v>
      </c>
      <c r="AR764" s="6">
        <f t="shared" si="238"/>
        <v>0</v>
      </c>
      <c r="AS764" s="6">
        <f t="shared" si="239"/>
        <v>0</v>
      </c>
      <c r="AT764" s="81">
        <f>テーブル504[[#This Row],[レート]]*テーブル504[[#This Row],[取引単位]]</f>
        <v>0</v>
      </c>
      <c r="AU764" s="6">
        <f t="shared" si="231"/>
        <v>0</v>
      </c>
      <c r="AW764" s="5">
        <f t="shared" si="245"/>
        <v>0</v>
      </c>
      <c r="AX764" s="3">
        <f>IF(テーブル505[[#This Row],[レート]]=0,0,$I$7)</f>
        <v>0</v>
      </c>
      <c r="AY764" s="6">
        <f t="shared" si="240"/>
        <v>0</v>
      </c>
      <c r="AZ764" s="6">
        <f t="shared" si="241"/>
        <v>0</v>
      </c>
      <c r="BA764" s="81">
        <f>テーブル505[[#This Row],[レート]]*テーブル505[[#This Row],[取引単位]]</f>
        <v>0</v>
      </c>
      <c r="BB764" s="6">
        <f t="shared" si="232"/>
        <v>0</v>
      </c>
    </row>
    <row r="765" spans="21:54" x14ac:dyDescent="0.3">
      <c r="U765" s="5">
        <f t="shared" si="233"/>
        <v>0</v>
      </c>
      <c r="V765" s="3">
        <f>IF(テーブル501[[#This Row],[レート]]=0,0,$E$7)</f>
        <v>0</v>
      </c>
      <c r="W765" s="6">
        <f t="shared" si="226"/>
        <v>0</v>
      </c>
      <c r="X765" s="6">
        <f t="shared" si="227"/>
        <v>0</v>
      </c>
      <c r="Y765" s="81">
        <f>テーブル501[[#This Row],[レート]]*テーブル501[[#This Row],[取引単位]]</f>
        <v>0</v>
      </c>
      <c r="Z765" s="6">
        <f t="shared" si="228"/>
        <v>0</v>
      </c>
      <c r="AB765" s="5">
        <f t="shared" si="242"/>
        <v>0</v>
      </c>
      <c r="AC765" s="3">
        <f>IF(テーブル502[[#This Row],[レート]]=0,0,$F$7)</f>
        <v>0</v>
      </c>
      <c r="AD765" s="6">
        <f t="shared" si="234"/>
        <v>0</v>
      </c>
      <c r="AE765" s="6">
        <f t="shared" si="235"/>
        <v>0</v>
      </c>
      <c r="AF765" s="81">
        <f>テーブル502[[#This Row],[レート]]*テーブル502[[#This Row],[取引単位]]</f>
        <v>0</v>
      </c>
      <c r="AG765" s="6">
        <f t="shared" si="229"/>
        <v>0</v>
      </c>
      <c r="AI765" s="5">
        <f t="shared" si="243"/>
        <v>0</v>
      </c>
      <c r="AJ765" s="3">
        <f>IF(テーブル503[[#This Row],[レート]]=0,0,$G$7)</f>
        <v>0</v>
      </c>
      <c r="AK765" s="6">
        <f t="shared" si="236"/>
        <v>0</v>
      </c>
      <c r="AL765" s="6">
        <f t="shared" si="237"/>
        <v>0</v>
      </c>
      <c r="AM765" s="81">
        <f>テーブル503[[#This Row],[レート]]*テーブル503[[#This Row],[取引単位]]</f>
        <v>0</v>
      </c>
      <c r="AN765" s="6">
        <f t="shared" si="230"/>
        <v>0</v>
      </c>
      <c r="AP765" s="5">
        <f t="shared" si="244"/>
        <v>0</v>
      </c>
      <c r="AQ765" s="3">
        <f>IF(テーブル504[[#This Row],[レート]]=0,0,$H$7)</f>
        <v>0</v>
      </c>
      <c r="AR765" s="6">
        <f t="shared" si="238"/>
        <v>0</v>
      </c>
      <c r="AS765" s="6">
        <f t="shared" si="239"/>
        <v>0</v>
      </c>
      <c r="AT765" s="81">
        <f>テーブル504[[#This Row],[レート]]*テーブル504[[#This Row],[取引単位]]</f>
        <v>0</v>
      </c>
      <c r="AU765" s="6">
        <f t="shared" si="231"/>
        <v>0</v>
      </c>
      <c r="AW765" s="5">
        <f t="shared" si="245"/>
        <v>0</v>
      </c>
      <c r="AX765" s="3">
        <f>IF(テーブル505[[#This Row],[レート]]=0,0,$I$7)</f>
        <v>0</v>
      </c>
      <c r="AY765" s="6">
        <f t="shared" si="240"/>
        <v>0</v>
      </c>
      <c r="AZ765" s="6">
        <f t="shared" si="241"/>
        <v>0</v>
      </c>
      <c r="BA765" s="81">
        <f>テーブル505[[#This Row],[レート]]*テーブル505[[#This Row],[取引単位]]</f>
        <v>0</v>
      </c>
      <c r="BB765" s="6">
        <f t="shared" si="232"/>
        <v>0</v>
      </c>
    </row>
    <row r="766" spans="21:54" x14ac:dyDescent="0.3">
      <c r="U766" s="5">
        <f t="shared" si="233"/>
        <v>0</v>
      </c>
      <c r="V766" s="3">
        <f>IF(テーブル501[[#This Row],[レート]]=0,0,$E$7)</f>
        <v>0</v>
      </c>
      <c r="W766" s="6">
        <f t="shared" si="226"/>
        <v>0</v>
      </c>
      <c r="X766" s="6">
        <f t="shared" si="227"/>
        <v>0</v>
      </c>
      <c r="Y766" s="81">
        <f>テーブル501[[#This Row],[レート]]*テーブル501[[#This Row],[取引単位]]</f>
        <v>0</v>
      </c>
      <c r="Z766" s="6">
        <f t="shared" si="228"/>
        <v>0</v>
      </c>
      <c r="AB766" s="5">
        <f t="shared" si="242"/>
        <v>0</v>
      </c>
      <c r="AC766" s="3">
        <f>IF(テーブル502[[#This Row],[レート]]=0,0,$F$7)</f>
        <v>0</v>
      </c>
      <c r="AD766" s="6">
        <f t="shared" si="234"/>
        <v>0</v>
      </c>
      <c r="AE766" s="6">
        <f t="shared" si="235"/>
        <v>0</v>
      </c>
      <c r="AF766" s="81">
        <f>テーブル502[[#This Row],[レート]]*テーブル502[[#This Row],[取引単位]]</f>
        <v>0</v>
      </c>
      <c r="AG766" s="6">
        <f t="shared" si="229"/>
        <v>0</v>
      </c>
      <c r="AI766" s="5">
        <f t="shared" si="243"/>
        <v>0</v>
      </c>
      <c r="AJ766" s="3">
        <f>IF(テーブル503[[#This Row],[レート]]=0,0,$G$7)</f>
        <v>0</v>
      </c>
      <c r="AK766" s="6">
        <f t="shared" si="236"/>
        <v>0</v>
      </c>
      <c r="AL766" s="6">
        <f t="shared" si="237"/>
        <v>0</v>
      </c>
      <c r="AM766" s="81">
        <f>テーブル503[[#This Row],[レート]]*テーブル503[[#This Row],[取引単位]]</f>
        <v>0</v>
      </c>
      <c r="AN766" s="6">
        <f t="shared" si="230"/>
        <v>0</v>
      </c>
      <c r="AP766" s="5">
        <f t="shared" si="244"/>
        <v>0</v>
      </c>
      <c r="AQ766" s="3">
        <f>IF(テーブル504[[#This Row],[レート]]=0,0,$H$7)</f>
        <v>0</v>
      </c>
      <c r="AR766" s="6">
        <f t="shared" si="238"/>
        <v>0</v>
      </c>
      <c r="AS766" s="6">
        <f t="shared" si="239"/>
        <v>0</v>
      </c>
      <c r="AT766" s="81">
        <f>テーブル504[[#This Row],[レート]]*テーブル504[[#This Row],[取引単位]]</f>
        <v>0</v>
      </c>
      <c r="AU766" s="6">
        <f t="shared" si="231"/>
        <v>0</v>
      </c>
      <c r="AW766" s="5">
        <f t="shared" si="245"/>
        <v>0</v>
      </c>
      <c r="AX766" s="3">
        <f>IF(テーブル505[[#This Row],[レート]]=0,0,$I$7)</f>
        <v>0</v>
      </c>
      <c r="AY766" s="6">
        <f t="shared" si="240"/>
        <v>0</v>
      </c>
      <c r="AZ766" s="6">
        <f t="shared" si="241"/>
        <v>0</v>
      </c>
      <c r="BA766" s="81">
        <f>テーブル505[[#This Row],[レート]]*テーブル505[[#This Row],[取引単位]]</f>
        <v>0</v>
      </c>
      <c r="BB766" s="6">
        <f t="shared" si="232"/>
        <v>0</v>
      </c>
    </row>
    <row r="767" spans="21:54" x14ac:dyDescent="0.3">
      <c r="U767" s="5">
        <f t="shared" si="233"/>
        <v>0</v>
      </c>
      <c r="V767" s="3">
        <f>IF(テーブル501[[#This Row],[レート]]=0,0,$E$7)</f>
        <v>0</v>
      </c>
      <c r="W767" s="6">
        <f t="shared" si="226"/>
        <v>0</v>
      </c>
      <c r="X767" s="6">
        <f t="shared" si="227"/>
        <v>0</v>
      </c>
      <c r="Y767" s="81">
        <f>テーブル501[[#This Row],[レート]]*テーブル501[[#This Row],[取引単位]]</f>
        <v>0</v>
      </c>
      <c r="Z767" s="6">
        <f t="shared" si="228"/>
        <v>0</v>
      </c>
      <c r="AB767" s="5">
        <f t="shared" si="242"/>
        <v>0</v>
      </c>
      <c r="AC767" s="3">
        <f>IF(テーブル502[[#This Row],[レート]]=0,0,$F$7)</f>
        <v>0</v>
      </c>
      <c r="AD767" s="6">
        <f t="shared" si="234"/>
        <v>0</v>
      </c>
      <c r="AE767" s="6">
        <f t="shared" si="235"/>
        <v>0</v>
      </c>
      <c r="AF767" s="81">
        <f>テーブル502[[#This Row],[レート]]*テーブル502[[#This Row],[取引単位]]</f>
        <v>0</v>
      </c>
      <c r="AG767" s="6">
        <f t="shared" si="229"/>
        <v>0</v>
      </c>
      <c r="AI767" s="5">
        <f t="shared" si="243"/>
        <v>0</v>
      </c>
      <c r="AJ767" s="3">
        <f>IF(テーブル503[[#This Row],[レート]]=0,0,$G$7)</f>
        <v>0</v>
      </c>
      <c r="AK767" s="6">
        <f t="shared" si="236"/>
        <v>0</v>
      </c>
      <c r="AL767" s="6">
        <f t="shared" si="237"/>
        <v>0</v>
      </c>
      <c r="AM767" s="81">
        <f>テーブル503[[#This Row],[レート]]*テーブル503[[#This Row],[取引単位]]</f>
        <v>0</v>
      </c>
      <c r="AN767" s="6">
        <f t="shared" si="230"/>
        <v>0</v>
      </c>
      <c r="AP767" s="5">
        <f t="shared" si="244"/>
        <v>0</v>
      </c>
      <c r="AQ767" s="3">
        <f>IF(テーブル504[[#This Row],[レート]]=0,0,$H$7)</f>
        <v>0</v>
      </c>
      <c r="AR767" s="6">
        <f t="shared" si="238"/>
        <v>0</v>
      </c>
      <c r="AS767" s="6">
        <f t="shared" si="239"/>
        <v>0</v>
      </c>
      <c r="AT767" s="81">
        <f>テーブル504[[#This Row],[レート]]*テーブル504[[#This Row],[取引単位]]</f>
        <v>0</v>
      </c>
      <c r="AU767" s="6">
        <f t="shared" si="231"/>
        <v>0</v>
      </c>
      <c r="AW767" s="5">
        <f t="shared" si="245"/>
        <v>0</v>
      </c>
      <c r="AX767" s="3">
        <f>IF(テーブル505[[#This Row],[レート]]=0,0,$I$7)</f>
        <v>0</v>
      </c>
      <c r="AY767" s="6">
        <f t="shared" si="240"/>
        <v>0</v>
      </c>
      <c r="AZ767" s="6">
        <f t="shared" si="241"/>
        <v>0</v>
      </c>
      <c r="BA767" s="81">
        <f>テーブル505[[#This Row],[レート]]*テーブル505[[#This Row],[取引単位]]</f>
        <v>0</v>
      </c>
      <c r="BB767" s="6">
        <f t="shared" si="232"/>
        <v>0</v>
      </c>
    </row>
    <row r="768" spans="21:54" x14ac:dyDescent="0.3">
      <c r="U768" s="5">
        <f t="shared" si="233"/>
        <v>0</v>
      </c>
      <c r="V768" s="3">
        <f>IF(テーブル501[[#This Row],[レート]]=0,0,$E$7)</f>
        <v>0</v>
      </c>
      <c r="W768" s="6">
        <f t="shared" si="226"/>
        <v>0</v>
      </c>
      <c r="X768" s="6">
        <f t="shared" si="227"/>
        <v>0</v>
      </c>
      <c r="Y768" s="81">
        <f>テーブル501[[#This Row],[レート]]*テーブル501[[#This Row],[取引単位]]</f>
        <v>0</v>
      </c>
      <c r="Z768" s="6">
        <f t="shared" si="228"/>
        <v>0</v>
      </c>
      <c r="AB768" s="5">
        <f t="shared" si="242"/>
        <v>0</v>
      </c>
      <c r="AC768" s="3">
        <f>IF(テーブル502[[#This Row],[レート]]=0,0,$F$7)</f>
        <v>0</v>
      </c>
      <c r="AD768" s="6">
        <f t="shared" si="234"/>
        <v>0</v>
      </c>
      <c r="AE768" s="6">
        <f t="shared" si="235"/>
        <v>0</v>
      </c>
      <c r="AF768" s="81">
        <f>テーブル502[[#This Row],[レート]]*テーブル502[[#This Row],[取引単位]]</f>
        <v>0</v>
      </c>
      <c r="AG768" s="6">
        <f t="shared" si="229"/>
        <v>0</v>
      </c>
      <c r="AI768" s="5">
        <f t="shared" si="243"/>
        <v>0</v>
      </c>
      <c r="AJ768" s="3">
        <f>IF(テーブル503[[#This Row],[レート]]=0,0,$G$7)</f>
        <v>0</v>
      </c>
      <c r="AK768" s="6">
        <f t="shared" si="236"/>
        <v>0</v>
      </c>
      <c r="AL768" s="6">
        <f t="shared" si="237"/>
        <v>0</v>
      </c>
      <c r="AM768" s="81">
        <f>テーブル503[[#This Row],[レート]]*テーブル503[[#This Row],[取引単位]]</f>
        <v>0</v>
      </c>
      <c r="AN768" s="6">
        <f t="shared" si="230"/>
        <v>0</v>
      </c>
      <c r="AP768" s="5">
        <f t="shared" si="244"/>
        <v>0</v>
      </c>
      <c r="AQ768" s="3">
        <f>IF(テーブル504[[#This Row],[レート]]=0,0,$H$7)</f>
        <v>0</v>
      </c>
      <c r="AR768" s="6">
        <f t="shared" si="238"/>
        <v>0</v>
      </c>
      <c r="AS768" s="6">
        <f t="shared" si="239"/>
        <v>0</v>
      </c>
      <c r="AT768" s="81">
        <f>テーブル504[[#This Row],[レート]]*テーブル504[[#This Row],[取引単位]]</f>
        <v>0</v>
      </c>
      <c r="AU768" s="6">
        <f t="shared" si="231"/>
        <v>0</v>
      </c>
      <c r="AW768" s="5">
        <f t="shared" si="245"/>
        <v>0</v>
      </c>
      <c r="AX768" s="3">
        <f>IF(テーブル505[[#This Row],[レート]]=0,0,$I$7)</f>
        <v>0</v>
      </c>
      <c r="AY768" s="6">
        <f t="shared" si="240"/>
        <v>0</v>
      </c>
      <c r="AZ768" s="6">
        <f t="shared" si="241"/>
        <v>0</v>
      </c>
      <c r="BA768" s="81">
        <f>テーブル505[[#This Row],[レート]]*テーブル505[[#This Row],[取引単位]]</f>
        <v>0</v>
      </c>
      <c r="BB768" s="6">
        <f t="shared" si="232"/>
        <v>0</v>
      </c>
    </row>
    <row r="769" spans="21:54" x14ac:dyDescent="0.3">
      <c r="U769" s="5">
        <f t="shared" si="233"/>
        <v>0</v>
      </c>
      <c r="V769" s="3">
        <f>IF(テーブル501[[#This Row],[レート]]=0,0,$E$7)</f>
        <v>0</v>
      </c>
      <c r="W769" s="6">
        <f t="shared" si="226"/>
        <v>0</v>
      </c>
      <c r="X769" s="6">
        <f t="shared" si="227"/>
        <v>0</v>
      </c>
      <c r="Y769" s="81">
        <f>テーブル501[[#This Row],[レート]]*テーブル501[[#This Row],[取引単位]]</f>
        <v>0</v>
      </c>
      <c r="Z769" s="6">
        <f t="shared" si="228"/>
        <v>0</v>
      </c>
      <c r="AB769" s="5">
        <f t="shared" si="242"/>
        <v>0</v>
      </c>
      <c r="AC769" s="3">
        <f>IF(テーブル502[[#This Row],[レート]]=0,0,$F$7)</f>
        <v>0</v>
      </c>
      <c r="AD769" s="6">
        <f t="shared" si="234"/>
        <v>0</v>
      </c>
      <c r="AE769" s="6">
        <f t="shared" si="235"/>
        <v>0</v>
      </c>
      <c r="AF769" s="81">
        <f>テーブル502[[#This Row],[レート]]*テーブル502[[#This Row],[取引単位]]</f>
        <v>0</v>
      </c>
      <c r="AG769" s="6">
        <f t="shared" si="229"/>
        <v>0</v>
      </c>
      <c r="AI769" s="5">
        <f t="shared" si="243"/>
        <v>0</v>
      </c>
      <c r="AJ769" s="3">
        <f>IF(テーブル503[[#This Row],[レート]]=0,0,$G$7)</f>
        <v>0</v>
      </c>
      <c r="AK769" s="6">
        <f t="shared" si="236"/>
        <v>0</v>
      </c>
      <c r="AL769" s="6">
        <f t="shared" si="237"/>
        <v>0</v>
      </c>
      <c r="AM769" s="81">
        <f>テーブル503[[#This Row],[レート]]*テーブル503[[#This Row],[取引単位]]</f>
        <v>0</v>
      </c>
      <c r="AN769" s="6">
        <f t="shared" si="230"/>
        <v>0</v>
      </c>
      <c r="AP769" s="5">
        <f t="shared" si="244"/>
        <v>0</v>
      </c>
      <c r="AQ769" s="3">
        <f>IF(テーブル504[[#This Row],[レート]]=0,0,$H$7)</f>
        <v>0</v>
      </c>
      <c r="AR769" s="6">
        <f t="shared" si="238"/>
        <v>0</v>
      </c>
      <c r="AS769" s="6">
        <f t="shared" si="239"/>
        <v>0</v>
      </c>
      <c r="AT769" s="81">
        <f>テーブル504[[#This Row],[レート]]*テーブル504[[#This Row],[取引単位]]</f>
        <v>0</v>
      </c>
      <c r="AU769" s="6">
        <f t="shared" si="231"/>
        <v>0</v>
      </c>
      <c r="AW769" s="5">
        <f t="shared" si="245"/>
        <v>0</v>
      </c>
      <c r="AX769" s="3">
        <f>IF(テーブル505[[#This Row],[レート]]=0,0,$I$7)</f>
        <v>0</v>
      </c>
      <c r="AY769" s="6">
        <f t="shared" si="240"/>
        <v>0</v>
      </c>
      <c r="AZ769" s="6">
        <f t="shared" si="241"/>
        <v>0</v>
      </c>
      <c r="BA769" s="81">
        <f>テーブル505[[#This Row],[レート]]*テーブル505[[#This Row],[取引単位]]</f>
        <v>0</v>
      </c>
      <c r="BB769" s="6">
        <f t="shared" si="232"/>
        <v>0</v>
      </c>
    </row>
    <row r="770" spans="21:54" x14ac:dyDescent="0.3">
      <c r="U770" s="5">
        <f t="shared" si="233"/>
        <v>0</v>
      </c>
      <c r="V770" s="3">
        <f>IF(テーブル501[[#This Row],[レート]]=0,0,$E$7)</f>
        <v>0</v>
      </c>
      <c r="W770" s="6">
        <f t="shared" si="226"/>
        <v>0</v>
      </c>
      <c r="X770" s="6">
        <f t="shared" si="227"/>
        <v>0</v>
      </c>
      <c r="Y770" s="81">
        <f>テーブル501[[#This Row],[レート]]*テーブル501[[#This Row],[取引単位]]</f>
        <v>0</v>
      </c>
      <c r="Z770" s="6">
        <f t="shared" si="228"/>
        <v>0</v>
      </c>
      <c r="AB770" s="5">
        <f t="shared" si="242"/>
        <v>0</v>
      </c>
      <c r="AC770" s="3">
        <f>IF(テーブル502[[#This Row],[レート]]=0,0,$F$7)</f>
        <v>0</v>
      </c>
      <c r="AD770" s="6">
        <f t="shared" si="234"/>
        <v>0</v>
      </c>
      <c r="AE770" s="6">
        <f t="shared" si="235"/>
        <v>0</v>
      </c>
      <c r="AF770" s="81">
        <f>テーブル502[[#This Row],[レート]]*テーブル502[[#This Row],[取引単位]]</f>
        <v>0</v>
      </c>
      <c r="AG770" s="6">
        <f t="shared" si="229"/>
        <v>0</v>
      </c>
      <c r="AI770" s="5">
        <f t="shared" si="243"/>
        <v>0</v>
      </c>
      <c r="AJ770" s="3">
        <f>IF(テーブル503[[#This Row],[レート]]=0,0,$G$7)</f>
        <v>0</v>
      </c>
      <c r="AK770" s="6">
        <f t="shared" si="236"/>
        <v>0</v>
      </c>
      <c r="AL770" s="6">
        <f t="shared" si="237"/>
        <v>0</v>
      </c>
      <c r="AM770" s="81">
        <f>テーブル503[[#This Row],[レート]]*テーブル503[[#This Row],[取引単位]]</f>
        <v>0</v>
      </c>
      <c r="AN770" s="6">
        <f t="shared" si="230"/>
        <v>0</v>
      </c>
      <c r="AP770" s="5">
        <f t="shared" si="244"/>
        <v>0</v>
      </c>
      <c r="AQ770" s="3">
        <f>IF(テーブル504[[#This Row],[レート]]=0,0,$H$7)</f>
        <v>0</v>
      </c>
      <c r="AR770" s="6">
        <f t="shared" si="238"/>
        <v>0</v>
      </c>
      <c r="AS770" s="6">
        <f t="shared" si="239"/>
        <v>0</v>
      </c>
      <c r="AT770" s="81">
        <f>テーブル504[[#This Row],[レート]]*テーブル504[[#This Row],[取引単位]]</f>
        <v>0</v>
      </c>
      <c r="AU770" s="6">
        <f t="shared" si="231"/>
        <v>0</v>
      </c>
      <c r="AW770" s="5">
        <f t="shared" si="245"/>
        <v>0</v>
      </c>
      <c r="AX770" s="3">
        <f>IF(テーブル505[[#This Row],[レート]]=0,0,$I$7)</f>
        <v>0</v>
      </c>
      <c r="AY770" s="6">
        <f t="shared" si="240"/>
        <v>0</v>
      </c>
      <c r="AZ770" s="6">
        <f t="shared" si="241"/>
        <v>0</v>
      </c>
      <c r="BA770" s="81">
        <f>テーブル505[[#This Row],[レート]]*テーブル505[[#This Row],[取引単位]]</f>
        <v>0</v>
      </c>
      <c r="BB770" s="6">
        <f t="shared" si="232"/>
        <v>0</v>
      </c>
    </row>
    <row r="771" spans="21:54" x14ac:dyDescent="0.3">
      <c r="U771" s="5">
        <f t="shared" si="233"/>
        <v>0</v>
      </c>
      <c r="V771" s="3">
        <f>IF(テーブル501[[#This Row],[レート]]=0,0,$E$7)</f>
        <v>0</v>
      </c>
      <c r="W771" s="6">
        <f t="shared" ref="W771:W834" si="246">U771*V771/$P$17</f>
        <v>0</v>
      </c>
      <c r="X771" s="6">
        <f t="shared" ref="X771:X834" si="247">(U771-$E$9)*V771</f>
        <v>0</v>
      </c>
      <c r="Y771" s="81">
        <f>テーブル501[[#This Row],[レート]]*テーブル501[[#This Row],[取引単位]]</f>
        <v>0</v>
      </c>
      <c r="Z771" s="6">
        <f t="shared" ref="Z771:Z834" si="248">IF(U771&lt;$E$31,0,(U771-$E$31)*V771)</f>
        <v>0</v>
      </c>
      <c r="AB771" s="5">
        <f t="shared" si="242"/>
        <v>0</v>
      </c>
      <c r="AC771" s="3">
        <f>IF(テーブル502[[#This Row],[レート]]=0,0,$F$7)</f>
        <v>0</v>
      </c>
      <c r="AD771" s="6">
        <f t="shared" si="234"/>
        <v>0</v>
      </c>
      <c r="AE771" s="6">
        <f t="shared" si="235"/>
        <v>0</v>
      </c>
      <c r="AF771" s="81">
        <f>テーブル502[[#This Row],[レート]]*テーブル502[[#This Row],[取引単位]]</f>
        <v>0</v>
      </c>
      <c r="AG771" s="6">
        <f t="shared" ref="AG771:AG834" si="249">IF(AB771&lt;$E$31,0,(AB771-$E$31)*AC771)</f>
        <v>0</v>
      </c>
      <c r="AI771" s="5">
        <f t="shared" si="243"/>
        <v>0</v>
      </c>
      <c r="AJ771" s="3">
        <f>IF(テーブル503[[#This Row],[レート]]=0,0,$G$7)</f>
        <v>0</v>
      </c>
      <c r="AK771" s="6">
        <f t="shared" si="236"/>
        <v>0</v>
      </c>
      <c r="AL771" s="6">
        <f t="shared" si="237"/>
        <v>0</v>
      </c>
      <c r="AM771" s="81">
        <f>テーブル503[[#This Row],[レート]]*テーブル503[[#This Row],[取引単位]]</f>
        <v>0</v>
      </c>
      <c r="AN771" s="6">
        <f t="shared" ref="AN771:AN834" si="250">IF(AI771&lt;$E$31,0,(AI771-$E$31)*AJ771)</f>
        <v>0</v>
      </c>
      <c r="AP771" s="5">
        <f t="shared" si="244"/>
        <v>0</v>
      </c>
      <c r="AQ771" s="3">
        <f>IF(テーブル504[[#This Row],[レート]]=0,0,$H$7)</f>
        <v>0</v>
      </c>
      <c r="AR771" s="6">
        <f t="shared" si="238"/>
        <v>0</v>
      </c>
      <c r="AS771" s="6">
        <f t="shared" si="239"/>
        <v>0</v>
      </c>
      <c r="AT771" s="81">
        <f>テーブル504[[#This Row],[レート]]*テーブル504[[#This Row],[取引単位]]</f>
        <v>0</v>
      </c>
      <c r="AU771" s="6">
        <f t="shared" ref="AU771:AU834" si="251">IF(AP771&lt;$E$31,0,(AP771-$E$31)*AQ771)</f>
        <v>0</v>
      </c>
      <c r="AW771" s="5">
        <f t="shared" si="245"/>
        <v>0</v>
      </c>
      <c r="AX771" s="3">
        <f>IF(テーブル505[[#This Row],[レート]]=0,0,$I$7)</f>
        <v>0</v>
      </c>
      <c r="AY771" s="6">
        <f t="shared" si="240"/>
        <v>0</v>
      </c>
      <c r="AZ771" s="6">
        <f t="shared" si="241"/>
        <v>0</v>
      </c>
      <c r="BA771" s="81">
        <f>テーブル505[[#This Row],[レート]]*テーブル505[[#This Row],[取引単位]]</f>
        <v>0</v>
      </c>
      <c r="BB771" s="6">
        <f t="shared" ref="BB771:BB834" si="252">IF(AW771&lt;$E$31,0,(AW771-$E$31)*AX771)</f>
        <v>0</v>
      </c>
    </row>
    <row r="772" spans="21:54" x14ac:dyDescent="0.3">
      <c r="U772" s="5">
        <f t="shared" ref="U772:U835" si="253">IF(U771-$J$59&lt;$F$59,0,U771-$J$59)</f>
        <v>0</v>
      </c>
      <c r="V772" s="3">
        <f>IF(テーブル501[[#This Row],[レート]]=0,0,$E$7)</f>
        <v>0</v>
      </c>
      <c r="W772" s="6">
        <f t="shared" si="246"/>
        <v>0</v>
      </c>
      <c r="X772" s="6">
        <f t="shared" si="247"/>
        <v>0</v>
      </c>
      <c r="Y772" s="81">
        <f>テーブル501[[#This Row],[レート]]*テーブル501[[#This Row],[取引単位]]</f>
        <v>0</v>
      </c>
      <c r="Z772" s="6">
        <f t="shared" si="248"/>
        <v>0</v>
      </c>
      <c r="AB772" s="5">
        <f t="shared" si="242"/>
        <v>0</v>
      </c>
      <c r="AC772" s="3">
        <f>IF(テーブル502[[#This Row],[レート]]=0,0,$F$7)</f>
        <v>0</v>
      </c>
      <c r="AD772" s="6">
        <f t="shared" ref="AD772:AD835" si="254">AB772*AC772/$P$17</f>
        <v>0</v>
      </c>
      <c r="AE772" s="6">
        <f t="shared" ref="AE772:AE835" si="255">(AB772-$E$9)*AC772</f>
        <v>0</v>
      </c>
      <c r="AF772" s="81">
        <f>テーブル502[[#This Row],[レート]]*テーブル502[[#This Row],[取引単位]]</f>
        <v>0</v>
      </c>
      <c r="AG772" s="6">
        <f t="shared" si="249"/>
        <v>0</v>
      </c>
      <c r="AI772" s="5">
        <f t="shared" si="243"/>
        <v>0</v>
      </c>
      <c r="AJ772" s="3">
        <f>IF(テーブル503[[#This Row],[レート]]=0,0,$G$7)</f>
        <v>0</v>
      </c>
      <c r="AK772" s="6">
        <f t="shared" ref="AK772:AK835" si="256">AI772*AJ772/$P$17</f>
        <v>0</v>
      </c>
      <c r="AL772" s="6">
        <f t="shared" ref="AL772:AL835" si="257">(AI772-$E$9)*AJ772</f>
        <v>0</v>
      </c>
      <c r="AM772" s="81">
        <f>テーブル503[[#This Row],[レート]]*テーブル503[[#This Row],[取引単位]]</f>
        <v>0</v>
      </c>
      <c r="AN772" s="6">
        <f t="shared" si="250"/>
        <v>0</v>
      </c>
      <c r="AP772" s="5">
        <f t="shared" si="244"/>
        <v>0</v>
      </c>
      <c r="AQ772" s="3">
        <f>IF(テーブル504[[#This Row],[レート]]=0,0,$H$7)</f>
        <v>0</v>
      </c>
      <c r="AR772" s="6">
        <f t="shared" ref="AR772:AR835" si="258">AP772*AQ772/$P$17</f>
        <v>0</v>
      </c>
      <c r="AS772" s="6">
        <f t="shared" ref="AS772:AS835" si="259">(AP772-$E$9)*AQ772</f>
        <v>0</v>
      </c>
      <c r="AT772" s="81">
        <f>テーブル504[[#This Row],[レート]]*テーブル504[[#This Row],[取引単位]]</f>
        <v>0</v>
      </c>
      <c r="AU772" s="6">
        <f t="shared" si="251"/>
        <v>0</v>
      </c>
      <c r="AW772" s="5">
        <f t="shared" si="245"/>
        <v>0</v>
      </c>
      <c r="AX772" s="3">
        <f>IF(テーブル505[[#This Row],[レート]]=0,0,$I$7)</f>
        <v>0</v>
      </c>
      <c r="AY772" s="6">
        <f t="shared" ref="AY772:AY835" si="260">AW772*AX772/$P$17</f>
        <v>0</v>
      </c>
      <c r="AZ772" s="6">
        <f t="shared" ref="AZ772:AZ835" si="261">(AW772-$E$9)*AX772</f>
        <v>0</v>
      </c>
      <c r="BA772" s="81">
        <f>テーブル505[[#This Row],[レート]]*テーブル505[[#This Row],[取引単位]]</f>
        <v>0</v>
      </c>
      <c r="BB772" s="6">
        <f t="shared" si="252"/>
        <v>0</v>
      </c>
    </row>
    <row r="773" spans="21:54" x14ac:dyDescent="0.3">
      <c r="U773" s="5">
        <f t="shared" si="253"/>
        <v>0</v>
      </c>
      <c r="V773" s="3">
        <f>IF(テーブル501[[#This Row],[レート]]=0,0,$E$7)</f>
        <v>0</v>
      </c>
      <c r="W773" s="6">
        <f t="shared" si="246"/>
        <v>0</v>
      </c>
      <c r="X773" s="6">
        <f t="shared" si="247"/>
        <v>0</v>
      </c>
      <c r="Y773" s="81">
        <f>テーブル501[[#This Row],[レート]]*テーブル501[[#This Row],[取引単位]]</f>
        <v>0</v>
      </c>
      <c r="Z773" s="6">
        <f t="shared" si="248"/>
        <v>0</v>
      </c>
      <c r="AB773" s="5">
        <f t="shared" ref="AB773:AB836" si="262">IF(AB772-$J$58&lt;$F$58,0,AB772-$J$58)</f>
        <v>0</v>
      </c>
      <c r="AC773" s="3">
        <f>IF(テーブル502[[#This Row],[レート]]=0,0,$F$7)</f>
        <v>0</v>
      </c>
      <c r="AD773" s="6">
        <f t="shared" si="254"/>
        <v>0</v>
      </c>
      <c r="AE773" s="6">
        <f t="shared" si="255"/>
        <v>0</v>
      </c>
      <c r="AF773" s="81">
        <f>テーブル502[[#This Row],[レート]]*テーブル502[[#This Row],[取引単位]]</f>
        <v>0</v>
      </c>
      <c r="AG773" s="6">
        <f t="shared" si="249"/>
        <v>0</v>
      </c>
      <c r="AI773" s="5">
        <f t="shared" ref="AI773:AI836" si="263">IF(AI772-$J$57&lt;$F$57,0,AI772-$J$57)</f>
        <v>0</v>
      </c>
      <c r="AJ773" s="3">
        <f>IF(テーブル503[[#This Row],[レート]]=0,0,$G$7)</f>
        <v>0</v>
      </c>
      <c r="AK773" s="6">
        <f t="shared" si="256"/>
        <v>0</v>
      </c>
      <c r="AL773" s="6">
        <f t="shared" si="257"/>
        <v>0</v>
      </c>
      <c r="AM773" s="81">
        <f>テーブル503[[#This Row],[レート]]*テーブル503[[#This Row],[取引単位]]</f>
        <v>0</v>
      </c>
      <c r="AN773" s="6">
        <f t="shared" si="250"/>
        <v>0</v>
      </c>
      <c r="AP773" s="5">
        <f t="shared" ref="AP773:AP836" si="264">IF(AP772-$J$56&lt;$F$56,0,AP772-$J$56)</f>
        <v>0</v>
      </c>
      <c r="AQ773" s="3">
        <f>IF(テーブル504[[#This Row],[レート]]=0,0,$H$7)</f>
        <v>0</v>
      </c>
      <c r="AR773" s="6">
        <f t="shared" si="258"/>
        <v>0</v>
      </c>
      <c r="AS773" s="6">
        <f t="shared" si="259"/>
        <v>0</v>
      </c>
      <c r="AT773" s="81">
        <f>テーブル504[[#This Row],[レート]]*テーブル504[[#This Row],[取引単位]]</f>
        <v>0</v>
      </c>
      <c r="AU773" s="6">
        <f t="shared" si="251"/>
        <v>0</v>
      </c>
      <c r="AW773" s="5">
        <f t="shared" ref="AW773:AW836" si="265">IF(AW772-$J$55&lt;$F$55,0,AW772-$J$55)</f>
        <v>0</v>
      </c>
      <c r="AX773" s="3">
        <f>IF(テーブル505[[#This Row],[レート]]=0,0,$I$7)</f>
        <v>0</v>
      </c>
      <c r="AY773" s="6">
        <f t="shared" si="260"/>
        <v>0</v>
      </c>
      <c r="AZ773" s="6">
        <f t="shared" si="261"/>
        <v>0</v>
      </c>
      <c r="BA773" s="81">
        <f>テーブル505[[#This Row],[レート]]*テーブル505[[#This Row],[取引単位]]</f>
        <v>0</v>
      </c>
      <c r="BB773" s="6">
        <f t="shared" si="252"/>
        <v>0</v>
      </c>
    </row>
    <row r="774" spans="21:54" x14ac:dyDescent="0.3">
      <c r="U774" s="5">
        <f t="shared" si="253"/>
        <v>0</v>
      </c>
      <c r="V774" s="3">
        <f>IF(テーブル501[[#This Row],[レート]]=0,0,$E$7)</f>
        <v>0</v>
      </c>
      <c r="W774" s="6">
        <f t="shared" si="246"/>
        <v>0</v>
      </c>
      <c r="X774" s="6">
        <f t="shared" si="247"/>
        <v>0</v>
      </c>
      <c r="Y774" s="81">
        <f>テーブル501[[#This Row],[レート]]*テーブル501[[#This Row],[取引単位]]</f>
        <v>0</v>
      </c>
      <c r="Z774" s="6">
        <f t="shared" si="248"/>
        <v>0</v>
      </c>
      <c r="AB774" s="5">
        <f t="shared" si="262"/>
        <v>0</v>
      </c>
      <c r="AC774" s="3">
        <f>IF(テーブル502[[#This Row],[レート]]=0,0,$F$7)</f>
        <v>0</v>
      </c>
      <c r="AD774" s="6">
        <f t="shared" si="254"/>
        <v>0</v>
      </c>
      <c r="AE774" s="6">
        <f t="shared" si="255"/>
        <v>0</v>
      </c>
      <c r="AF774" s="81">
        <f>テーブル502[[#This Row],[レート]]*テーブル502[[#This Row],[取引単位]]</f>
        <v>0</v>
      </c>
      <c r="AG774" s="6">
        <f t="shared" si="249"/>
        <v>0</v>
      </c>
      <c r="AI774" s="5">
        <f t="shared" si="263"/>
        <v>0</v>
      </c>
      <c r="AJ774" s="3">
        <f>IF(テーブル503[[#This Row],[レート]]=0,0,$G$7)</f>
        <v>0</v>
      </c>
      <c r="AK774" s="6">
        <f t="shared" si="256"/>
        <v>0</v>
      </c>
      <c r="AL774" s="6">
        <f t="shared" si="257"/>
        <v>0</v>
      </c>
      <c r="AM774" s="81">
        <f>テーブル503[[#This Row],[レート]]*テーブル503[[#This Row],[取引単位]]</f>
        <v>0</v>
      </c>
      <c r="AN774" s="6">
        <f t="shared" si="250"/>
        <v>0</v>
      </c>
      <c r="AP774" s="5">
        <f t="shared" si="264"/>
        <v>0</v>
      </c>
      <c r="AQ774" s="3">
        <f>IF(テーブル504[[#This Row],[レート]]=0,0,$H$7)</f>
        <v>0</v>
      </c>
      <c r="AR774" s="6">
        <f t="shared" si="258"/>
        <v>0</v>
      </c>
      <c r="AS774" s="6">
        <f t="shared" si="259"/>
        <v>0</v>
      </c>
      <c r="AT774" s="81">
        <f>テーブル504[[#This Row],[レート]]*テーブル504[[#This Row],[取引単位]]</f>
        <v>0</v>
      </c>
      <c r="AU774" s="6">
        <f t="shared" si="251"/>
        <v>0</v>
      </c>
      <c r="AW774" s="5">
        <f t="shared" si="265"/>
        <v>0</v>
      </c>
      <c r="AX774" s="3">
        <f>IF(テーブル505[[#This Row],[レート]]=0,0,$I$7)</f>
        <v>0</v>
      </c>
      <c r="AY774" s="6">
        <f t="shared" si="260"/>
        <v>0</v>
      </c>
      <c r="AZ774" s="6">
        <f t="shared" si="261"/>
        <v>0</v>
      </c>
      <c r="BA774" s="81">
        <f>テーブル505[[#This Row],[レート]]*テーブル505[[#This Row],[取引単位]]</f>
        <v>0</v>
      </c>
      <c r="BB774" s="6">
        <f t="shared" si="252"/>
        <v>0</v>
      </c>
    </row>
    <row r="775" spans="21:54" x14ac:dyDescent="0.3">
      <c r="U775" s="5">
        <f t="shared" si="253"/>
        <v>0</v>
      </c>
      <c r="V775" s="3">
        <f>IF(テーブル501[[#This Row],[レート]]=0,0,$E$7)</f>
        <v>0</v>
      </c>
      <c r="W775" s="6">
        <f t="shared" si="246"/>
        <v>0</v>
      </c>
      <c r="X775" s="6">
        <f t="shared" si="247"/>
        <v>0</v>
      </c>
      <c r="Y775" s="81">
        <f>テーブル501[[#This Row],[レート]]*テーブル501[[#This Row],[取引単位]]</f>
        <v>0</v>
      </c>
      <c r="Z775" s="6">
        <f t="shared" si="248"/>
        <v>0</v>
      </c>
      <c r="AB775" s="5">
        <f t="shared" si="262"/>
        <v>0</v>
      </c>
      <c r="AC775" s="3">
        <f>IF(テーブル502[[#This Row],[レート]]=0,0,$F$7)</f>
        <v>0</v>
      </c>
      <c r="AD775" s="6">
        <f t="shared" si="254"/>
        <v>0</v>
      </c>
      <c r="AE775" s="6">
        <f t="shared" si="255"/>
        <v>0</v>
      </c>
      <c r="AF775" s="81">
        <f>テーブル502[[#This Row],[レート]]*テーブル502[[#This Row],[取引単位]]</f>
        <v>0</v>
      </c>
      <c r="AG775" s="6">
        <f t="shared" si="249"/>
        <v>0</v>
      </c>
      <c r="AI775" s="5">
        <f t="shared" si="263"/>
        <v>0</v>
      </c>
      <c r="AJ775" s="3">
        <f>IF(テーブル503[[#This Row],[レート]]=0,0,$G$7)</f>
        <v>0</v>
      </c>
      <c r="AK775" s="6">
        <f t="shared" si="256"/>
        <v>0</v>
      </c>
      <c r="AL775" s="6">
        <f t="shared" si="257"/>
        <v>0</v>
      </c>
      <c r="AM775" s="81">
        <f>テーブル503[[#This Row],[レート]]*テーブル503[[#This Row],[取引単位]]</f>
        <v>0</v>
      </c>
      <c r="AN775" s="6">
        <f t="shared" si="250"/>
        <v>0</v>
      </c>
      <c r="AP775" s="5">
        <f t="shared" si="264"/>
        <v>0</v>
      </c>
      <c r="AQ775" s="3">
        <f>IF(テーブル504[[#This Row],[レート]]=0,0,$H$7)</f>
        <v>0</v>
      </c>
      <c r="AR775" s="6">
        <f t="shared" si="258"/>
        <v>0</v>
      </c>
      <c r="AS775" s="6">
        <f t="shared" si="259"/>
        <v>0</v>
      </c>
      <c r="AT775" s="81">
        <f>テーブル504[[#This Row],[レート]]*テーブル504[[#This Row],[取引単位]]</f>
        <v>0</v>
      </c>
      <c r="AU775" s="6">
        <f t="shared" si="251"/>
        <v>0</v>
      </c>
      <c r="AW775" s="5">
        <f t="shared" si="265"/>
        <v>0</v>
      </c>
      <c r="AX775" s="3">
        <f>IF(テーブル505[[#This Row],[レート]]=0,0,$I$7)</f>
        <v>0</v>
      </c>
      <c r="AY775" s="6">
        <f t="shared" si="260"/>
        <v>0</v>
      </c>
      <c r="AZ775" s="6">
        <f t="shared" si="261"/>
        <v>0</v>
      </c>
      <c r="BA775" s="81">
        <f>テーブル505[[#This Row],[レート]]*テーブル505[[#This Row],[取引単位]]</f>
        <v>0</v>
      </c>
      <c r="BB775" s="6">
        <f t="shared" si="252"/>
        <v>0</v>
      </c>
    </row>
    <row r="776" spans="21:54" x14ac:dyDescent="0.3">
      <c r="U776" s="5">
        <f t="shared" si="253"/>
        <v>0</v>
      </c>
      <c r="V776" s="3">
        <f>IF(テーブル501[[#This Row],[レート]]=0,0,$E$7)</f>
        <v>0</v>
      </c>
      <c r="W776" s="6">
        <f t="shared" si="246"/>
        <v>0</v>
      </c>
      <c r="X776" s="6">
        <f t="shared" si="247"/>
        <v>0</v>
      </c>
      <c r="Y776" s="81">
        <f>テーブル501[[#This Row],[レート]]*テーブル501[[#This Row],[取引単位]]</f>
        <v>0</v>
      </c>
      <c r="Z776" s="6">
        <f t="shared" si="248"/>
        <v>0</v>
      </c>
      <c r="AB776" s="5">
        <f t="shared" si="262"/>
        <v>0</v>
      </c>
      <c r="AC776" s="3">
        <f>IF(テーブル502[[#This Row],[レート]]=0,0,$F$7)</f>
        <v>0</v>
      </c>
      <c r="AD776" s="6">
        <f t="shared" si="254"/>
        <v>0</v>
      </c>
      <c r="AE776" s="6">
        <f t="shared" si="255"/>
        <v>0</v>
      </c>
      <c r="AF776" s="81">
        <f>テーブル502[[#This Row],[レート]]*テーブル502[[#This Row],[取引単位]]</f>
        <v>0</v>
      </c>
      <c r="AG776" s="6">
        <f t="shared" si="249"/>
        <v>0</v>
      </c>
      <c r="AI776" s="5">
        <f t="shared" si="263"/>
        <v>0</v>
      </c>
      <c r="AJ776" s="3">
        <f>IF(テーブル503[[#This Row],[レート]]=0,0,$G$7)</f>
        <v>0</v>
      </c>
      <c r="AK776" s="6">
        <f t="shared" si="256"/>
        <v>0</v>
      </c>
      <c r="AL776" s="6">
        <f t="shared" si="257"/>
        <v>0</v>
      </c>
      <c r="AM776" s="81">
        <f>テーブル503[[#This Row],[レート]]*テーブル503[[#This Row],[取引単位]]</f>
        <v>0</v>
      </c>
      <c r="AN776" s="6">
        <f t="shared" si="250"/>
        <v>0</v>
      </c>
      <c r="AP776" s="5">
        <f t="shared" si="264"/>
        <v>0</v>
      </c>
      <c r="AQ776" s="3">
        <f>IF(テーブル504[[#This Row],[レート]]=0,0,$H$7)</f>
        <v>0</v>
      </c>
      <c r="AR776" s="6">
        <f t="shared" si="258"/>
        <v>0</v>
      </c>
      <c r="AS776" s="6">
        <f t="shared" si="259"/>
        <v>0</v>
      </c>
      <c r="AT776" s="81">
        <f>テーブル504[[#This Row],[レート]]*テーブル504[[#This Row],[取引単位]]</f>
        <v>0</v>
      </c>
      <c r="AU776" s="6">
        <f t="shared" si="251"/>
        <v>0</v>
      </c>
      <c r="AW776" s="5">
        <f t="shared" si="265"/>
        <v>0</v>
      </c>
      <c r="AX776" s="3">
        <f>IF(テーブル505[[#This Row],[レート]]=0,0,$I$7)</f>
        <v>0</v>
      </c>
      <c r="AY776" s="6">
        <f t="shared" si="260"/>
        <v>0</v>
      </c>
      <c r="AZ776" s="6">
        <f t="shared" si="261"/>
        <v>0</v>
      </c>
      <c r="BA776" s="81">
        <f>テーブル505[[#This Row],[レート]]*テーブル505[[#This Row],[取引単位]]</f>
        <v>0</v>
      </c>
      <c r="BB776" s="6">
        <f t="shared" si="252"/>
        <v>0</v>
      </c>
    </row>
    <row r="777" spans="21:54" x14ac:dyDescent="0.3">
      <c r="U777" s="5">
        <f t="shared" si="253"/>
        <v>0</v>
      </c>
      <c r="V777" s="3">
        <f>IF(テーブル501[[#This Row],[レート]]=0,0,$E$7)</f>
        <v>0</v>
      </c>
      <c r="W777" s="6">
        <f t="shared" si="246"/>
        <v>0</v>
      </c>
      <c r="X777" s="6">
        <f t="shared" si="247"/>
        <v>0</v>
      </c>
      <c r="Y777" s="81">
        <f>テーブル501[[#This Row],[レート]]*テーブル501[[#This Row],[取引単位]]</f>
        <v>0</v>
      </c>
      <c r="Z777" s="6">
        <f t="shared" si="248"/>
        <v>0</v>
      </c>
      <c r="AB777" s="5">
        <f t="shared" si="262"/>
        <v>0</v>
      </c>
      <c r="AC777" s="3">
        <f>IF(テーブル502[[#This Row],[レート]]=0,0,$F$7)</f>
        <v>0</v>
      </c>
      <c r="AD777" s="6">
        <f t="shared" si="254"/>
        <v>0</v>
      </c>
      <c r="AE777" s="6">
        <f t="shared" si="255"/>
        <v>0</v>
      </c>
      <c r="AF777" s="81">
        <f>テーブル502[[#This Row],[レート]]*テーブル502[[#This Row],[取引単位]]</f>
        <v>0</v>
      </c>
      <c r="AG777" s="6">
        <f t="shared" si="249"/>
        <v>0</v>
      </c>
      <c r="AI777" s="5">
        <f t="shared" si="263"/>
        <v>0</v>
      </c>
      <c r="AJ777" s="3">
        <f>IF(テーブル503[[#This Row],[レート]]=0,0,$G$7)</f>
        <v>0</v>
      </c>
      <c r="AK777" s="6">
        <f t="shared" si="256"/>
        <v>0</v>
      </c>
      <c r="AL777" s="6">
        <f t="shared" si="257"/>
        <v>0</v>
      </c>
      <c r="AM777" s="81">
        <f>テーブル503[[#This Row],[レート]]*テーブル503[[#This Row],[取引単位]]</f>
        <v>0</v>
      </c>
      <c r="AN777" s="6">
        <f t="shared" si="250"/>
        <v>0</v>
      </c>
      <c r="AP777" s="5">
        <f t="shared" si="264"/>
        <v>0</v>
      </c>
      <c r="AQ777" s="3">
        <f>IF(テーブル504[[#This Row],[レート]]=0,0,$H$7)</f>
        <v>0</v>
      </c>
      <c r="AR777" s="6">
        <f t="shared" si="258"/>
        <v>0</v>
      </c>
      <c r="AS777" s="6">
        <f t="shared" si="259"/>
        <v>0</v>
      </c>
      <c r="AT777" s="81">
        <f>テーブル504[[#This Row],[レート]]*テーブル504[[#This Row],[取引単位]]</f>
        <v>0</v>
      </c>
      <c r="AU777" s="6">
        <f t="shared" si="251"/>
        <v>0</v>
      </c>
      <c r="AW777" s="5">
        <f t="shared" si="265"/>
        <v>0</v>
      </c>
      <c r="AX777" s="3">
        <f>IF(テーブル505[[#This Row],[レート]]=0,0,$I$7)</f>
        <v>0</v>
      </c>
      <c r="AY777" s="6">
        <f t="shared" si="260"/>
        <v>0</v>
      </c>
      <c r="AZ777" s="6">
        <f t="shared" si="261"/>
        <v>0</v>
      </c>
      <c r="BA777" s="81">
        <f>テーブル505[[#This Row],[レート]]*テーブル505[[#This Row],[取引単位]]</f>
        <v>0</v>
      </c>
      <c r="BB777" s="6">
        <f t="shared" si="252"/>
        <v>0</v>
      </c>
    </row>
    <row r="778" spans="21:54" x14ac:dyDescent="0.3">
      <c r="U778" s="5">
        <f t="shared" si="253"/>
        <v>0</v>
      </c>
      <c r="V778" s="3">
        <f>IF(テーブル501[[#This Row],[レート]]=0,0,$E$7)</f>
        <v>0</v>
      </c>
      <c r="W778" s="6">
        <f t="shared" si="246"/>
        <v>0</v>
      </c>
      <c r="X778" s="6">
        <f t="shared" si="247"/>
        <v>0</v>
      </c>
      <c r="Y778" s="81">
        <f>テーブル501[[#This Row],[レート]]*テーブル501[[#This Row],[取引単位]]</f>
        <v>0</v>
      </c>
      <c r="Z778" s="6">
        <f t="shared" si="248"/>
        <v>0</v>
      </c>
      <c r="AB778" s="5">
        <f t="shared" si="262"/>
        <v>0</v>
      </c>
      <c r="AC778" s="3">
        <f>IF(テーブル502[[#This Row],[レート]]=0,0,$F$7)</f>
        <v>0</v>
      </c>
      <c r="AD778" s="6">
        <f t="shared" si="254"/>
        <v>0</v>
      </c>
      <c r="AE778" s="6">
        <f t="shared" si="255"/>
        <v>0</v>
      </c>
      <c r="AF778" s="81">
        <f>テーブル502[[#This Row],[レート]]*テーブル502[[#This Row],[取引単位]]</f>
        <v>0</v>
      </c>
      <c r="AG778" s="6">
        <f t="shared" si="249"/>
        <v>0</v>
      </c>
      <c r="AI778" s="5">
        <f t="shared" si="263"/>
        <v>0</v>
      </c>
      <c r="AJ778" s="3">
        <f>IF(テーブル503[[#This Row],[レート]]=0,0,$G$7)</f>
        <v>0</v>
      </c>
      <c r="AK778" s="6">
        <f t="shared" si="256"/>
        <v>0</v>
      </c>
      <c r="AL778" s="6">
        <f t="shared" si="257"/>
        <v>0</v>
      </c>
      <c r="AM778" s="81">
        <f>テーブル503[[#This Row],[レート]]*テーブル503[[#This Row],[取引単位]]</f>
        <v>0</v>
      </c>
      <c r="AN778" s="6">
        <f t="shared" si="250"/>
        <v>0</v>
      </c>
      <c r="AP778" s="5">
        <f t="shared" si="264"/>
        <v>0</v>
      </c>
      <c r="AQ778" s="3">
        <f>IF(テーブル504[[#This Row],[レート]]=0,0,$H$7)</f>
        <v>0</v>
      </c>
      <c r="AR778" s="6">
        <f t="shared" si="258"/>
        <v>0</v>
      </c>
      <c r="AS778" s="6">
        <f t="shared" si="259"/>
        <v>0</v>
      </c>
      <c r="AT778" s="81">
        <f>テーブル504[[#This Row],[レート]]*テーブル504[[#This Row],[取引単位]]</f>
        <v>0</v>
      </c>
      <c r="AU778" s="6">
        <f t="shared" si="251"/>
        <v>0</v>
      </c>
      <c r="AW778" s="5">
        <f t="shared" si="265"/>
        <v>0</v>
      </c>
      <c r="AX778" s="3">
        <f>IF(テーブル505[[#This Row],[レート]]=0,0,$I$7)</f>
        <v>0</v>
      </c>
      <c r="AY778" s="6">
        <f t="shared" si="260"/>
        <v>0</v>
      </c>
      <c r="AZ778" s="6">
        <f t="shared" si="261"/>
        <v>0</v>
      </c>
      <c r="BA778" s="81">
        <f>テーブル505[[#This Row],[レート]]*テーブル505[[#This Row],[取引単位]]</f>
        <v>0</v>
      </c>
      <c r="BB778" s="6">
        <f t="shared" si="252"/>
        <v>0</v>
      </c>
    </row>
    <row r="779" spans="21:54" x14ac:dyDescent="0.3">
      <c r="U779" s="5">
        <f t="shared" si="253"/>
        <v>0</v>
      </c>
      <c r="V779" s="3">
        <f>IF(テーブル501[[#This Row],[レート]]=0,0,$E$7)</f>
        <v>0</v>
      </c>
      <c r="W779" s="6">
        <f t="shared" si="246"/>
        <v>0</v>
      </c>
      <c r="X779" s="6">
        <f t="shared" si="247"/>
        <v>0</v>
      </c>
      <c r="Y779" s="81">
        <f>テーブル501[[#This Row],[レート]]*テーブル501[[#This Row],[取引単位]]</f>
        <v>0</v>
      </c>
      <c r="Z779" s="6">
        <f t="shared" si="248"/>
        <v>0</v>
      </c>
      <c r="AB779" s="5">
        <f t="shared" si="262"/>
        <v>0</v>
      </c>
      <c r="AC779" s="3">
        <f>IF(テーブル502[[#This Row],[レート]]=0,0,$F$7)</f>
        <v>0</v>
      </c>
      <c r="AD779" s="6">
        <f t="shared" si="254"/>
        <v>0</v>
      </c>
      <c r="AE779" s="6">
        <f t="shared" si="255"/>
        <v>0</v>
      </c>
      <c r="AF779" s="81">
        <f>テーブル502[[#This Row],[レート]]*テーブル502[[#This Row],[取引単位]]</f>
        <v>0</v>
      </c>
      <c r="AG779" s="6">
        <f t="shared" si="249"/>
        <v>0</v>
      </c>
      <c r="AI779" s="5">
        <f t="shared" si="263"/>
        <v>0</v>
      </c>
      <c r="AJ779" s="3">
        <f>IF(テーブル503[[#This Row],[レート]]=0,0,$G$7)</f>
        <v>0</v>
      </c>
      <c r="AK779" s="6">
        <f t="shared" si="256"/>
        <v>0</v>
      </c>
      <c r="AL779" s="6">
        <f t="shared" si="257"/>
        <v>0</v>
      </c>
      <c r="AM779" s="81">
        <f>テーブル503[[#This Row],[レート]]*テーブル503[[#This Row],[取引単位]]</f>
        <v>0</v>
      </c>
      <c r="AN779" s="6">
        <f t="shared" si="250"/>
        <v>0</v>
      </c>
      <c r="AP779" s="5">
        <f t="shared" si="264"/>
        <v>0</v>
      </c>
      <c r="AQ779" s="3">
        <f>IF(テーブル504[[#This Row],[レート]]=0,0,$H$7)</f>
        <v>0</v>
      </c>
      <c r="AR779" s="6">
        <f t="shared" si="258"/>
        <v>0</v>
      </c>
      <c r="AS779" s="6">
        <f t="shared" si="259"/>
        <v>0</v>
      </c>
      <c r="AT779" s="81">
        <f>テーブル504[[#This Row],[レート]]*テーブル504[[#This Row],[取引単位]]</f>
        <v>0</v>
      </c>
      <c r="AU779" s="6">
        <f t="shared" si="251"/>
        <v>0</v>
      </c>
      <c r="AW779" s="5">
        <f t="shared" si="265"/>
        <v>0</v>
      </c>
      <c r="AX779" s="3">
        <f>IF(テーブル505[[#This Row],[レート]]=0,0,$I$7)</f>
        <v>0</v>
      </c>
      <c r="AY779" s="6">
        <f t="shared" si="260"/>
        <v>0</v>
      </c>
      <c r="AZ779" s="6">
        <f t="shared" si="261"/>
        <v>0</v>
      </c>
      <c r="BA779" s="81">
        <f>テーブル505[[#This Row],[レート]]*テーブル505[[#This Row],[取引単位]]</f>
        <v>0</v>
      </c>
      <c r="BB779" s="6">
        <f t="shared" si="252"/>
        <v>0</v>
      </c>
    </row>
    <row r="780" spans="21:54" x14ac:dyDescent="0.3">
      <c r="U780" s="5">
        <f t="shared" si="253"/>
        <v>0</v>
      </c>
      <c r="V780" s="3">
        <f>IF(テーブル501[[#This Row],[レート]]=0,0,$E$7)</f>
        <v>0</v>
      </c>
      <c r="W780" s="6">
        <f t="shared" si="246"/>
        <v>0</v>
      </c>
      <c r="X780" s="6">
        <f t="shared" si="247"/>
        <v>0</v>
      </c>
      <c r="Y780" s="81">
        <f>テーブル501[[#This Row],[レート]]*テーブル501[[#This Row],[取引単位]]</f>
        <v>0</v>
      </c>
      <c r="Z780" s="6">
        <f t="shared" si="248"/>
        <v>0</v>
      </c>
      <c r="AB780" s="5">
        <f t="shared" si="262"/>
        <v>0</v>
      </c>
      <c r="AC780" s="3">
        <f>IF(テーブル502[[#This Row],[レート]]=0,0,$F$7)</f>
        <v>0</v>
      </c>
      <c r="AD780" s="6">
        <f t="shared" si="254"/>
        <v>0</v>
      </c>
      <c r="AE780" s="6">
        <f t="shared" si="255"/>
        <v>0</v>
      </c>
      <c r="AF780" s="81">
        <f>テーブル502[[#This Row],[レート]]*テーブル502[[#This Row],[取引単位]]</f>
        <v>0</v>
      </c>
      <c r="AG780" s="6">
        <f t="shared" si="249"/>
        <v>0</v>
      </c>
      <c r="AI780" s="5">
        <f t="shared" si="263"/>
        <v>0</v>
      </c>
      <c r="AJ780" s="3">
        <f>IF(テーブル503[[#This Row],[レート]]=0,0,$G$7)</f>
        <v>0</v>
      </c>
      <c r="AK780" s="6">
        <f t="shared" si="256"/>
        <v>0</v>
      </c>
      <c r="AL780" s="6">
        <f t="shared" si="257"/>
        <v>0</v>
      </c>
      <c r="AM780" s="81">
        <f>テーブル503[[#This Row],[レート]]*テーブル503[[#This Row],[取引単位]]</f>
        <v>0</v>
      </c>
      <c r="AN780" s="6">
        <f t="shared" si="250"/>
        <v>0</v>
      </c>
      <c r="AP780" s="5">
        <f t="shared" si="264"/>
        <v>0</v>
      </c>
      <c r="AQ780" s="3">
        <f>IF(テーブル504[[#This Row],[レート]]=0,0,$H$7)</f>
        <v>0</v>
      </c>
      <c r="AR780" s="6">
        <f t="shared" si="258"/>
        <v>0</v>
      </c>
      <c r="AS780" s="6">
        <f t="shared" si="259"/>
        <v>0</v>
      </c>
      <c r="AT780" s="81">
        <f>テーブル504[[#This Row],[レート]]*テーブル504[[#This Row],[取引単位]]</f>
        <v>0</v>
      </c>
      <c r="AU780" s="6">
        <f t="shared" si="251"/>
        <v>0</v>
      </c>
      <c r="AW780" s="5">
        <f t="shared" si="265"/>
        <v>0</v>
      </c>
      <c r="AX780" s="3">
        <f>IF(テーブル505[[#This Row],[レート]]=0,0,$I$7)</f>
        <v>0</v>
      </c>
      <c r="AY780" s="6">
        <f t="shared" si="260"/>
        <v>0</v>
      </c>
      <c r="AZ780" s="6">
        <f t="shared" si="261"/>
        <v>0</v>
      </c>
      <c r="BA780" s="81">
        <f>テーブル505[[#This Row],[レート]]*テーブル505[[#This Row],[取引単位]]</f>
        <v>0</v>
      </c>
      <c r="BB780" s="6">
        <f t="shared" si="252"/>
        <v>0</v>
      </c>
    </row>
    <row r="781" spans="21:54" x14ac:dyDescent="0.3">
      <c r="U781" s="5">
        <f t="shared" si="253"/>
        <v>0</v>
      </c>
      <c r="V781" s="3">
        <f>IF(テーブル501[[#This Row],[レート]]=0,0,$E$7)</f>
        <v>0</v>
      </c>
      <c r="W781" s="6">
        <f t="shared" si="246"/>
        <v>0</v>
      </c>
      <c r="X781" s="6">
        <f t="shared" si="247"/>
        <v>0</v>
      </c>
      <c r="Y781" s="81">
        <f>テーブル501[[#This Row],[レート]]*テーブル501[[#This Row],[取引単位]]</f>
        <v>0</v>
      </c>
      <c r="Z781" s="6">
        <f t="shared" si="248"/>
        <v>0</v>
      </c>
      <c r="AB781" s="5">
        <f t="shared" si="262"/>
        <v>0</v>
      </c>
      <c r="AC781" s="3">
        <f>IF(テーブル502[[#This Row],[レート]]=0,0,$F$7)</f>
        <v>0</v>
      </c>
      <c r="AD781" s="6">
        <f t="shared" si="254"/>
        <v>0</v>
      </c>
      <c r="AE781" s="6">
        <f t="shared" si="255"/>
        <v>0</v>
      </c>
      <c r="AF781" s="81">
        <f>テーブル502[[#This Row],[レート]]*テーブル502[[#This Row],[取引単位]]</f>
        <v>0</v>
      </c>
      <c r="AG781" s="6">
        <f t="shared" si="249"/>
        <v>0</v>
      </c>
      <c r="AI781" s="5">
        <f t="shared" si="263"/>
        <v>0</v>
      </c>
      <c r="AJ781" s="3">
        <f>IF(テーブル503[[#This Row],[レート]]=0,0,$G$7)</f>
        <v>0</v>
      </c>
      <c r="AK781" s="6">
        <f t="shared" si="256"/>
        <v>0</v>
      </c>
      <c r="AL781" s="6">
        <f t="shared" si="257"/>
        <v>0</v>
      </c>
      <c r="AM781" s="81">
        <f>テーブル503[[#This Row],[レート]]*テーブル503[[#This Row],[取引単位]]</f>
        <v>0</v>
      </c>
      <c r="AN781" s="6">
        <f t="shared" si="250"/>
        <v>0</v>
      </c>
      <c r="AP781" s="5">
        <f t="shared" si="264"/>
        <v>0</v>
      </c>
      <c r="AQ781" s="3">
        <f>IF(テーブル504[[#This Row],[レート]]=0,0,$H$7)</f>
        <v>0</v>
      </c>
      <c r="AR781" s="6">
        <f t="shared" si="258"/>
        <v>0</v>
      </c>
      <c r="AS781" s="6">
        <f t="shared" si="259"/>
        <v>0</v>
      </c>
      <c r="AT781" s="81">
        <f>テーブル504[[#This Row],[レート]]*テーブル504[[#This Row],[取引単位]]</f>
        <v>0</v>
      </c>
      <c r="AU781" s="6">
        <f t="shared" si="251"/>
        <v>0</v>
      </c>
      <c r="AW781" s="5">
        <f t="shared" si="265"/>
        <v>0</v>
      </c>
      <c r="AX781" s="3">
        <f>IF(テーブル505[[#This Row],[レート]]=0,0,$I$7)</f>
        <v>0</v>
      </c>
      <c r="AY781" s="6">
        <f t="shared" si="260"/>
        <v>0</v>
      </c>
      <c r="AZ781" s="6">
        <f t="shared" si="261"/>
        <v>0</v>
      </c>
      <c r="BA781" s="81">
        <f>テーブル505[[#This Row],[レート]]*テーブル505[[#This Row],[取引単位]]</f>
        <v>0</v>
      </c>
      <c r="BB781" s="6">
        <f t="shared" si="252"/>
        <v>0</v>
      </c>
    </row>
    <row r="782" spans="21:54" x14ac:dyDescent="0.3">
      <c r="U782" s="5">
        <f t="shared" si="253"/>
        <v>0</v>
      </c>
      <c r="V782" s="3">
        <f>IF(テーブル501[[#This Row],[レート]]=0,0,$E$7)</f>
        <v>0</v>
      </c>
      <c r="W782" s="6">
        <f t="shared" si="246"/>
        <v>0</v>
      </c>
      <c r="X782" s="6">
        <f t="shared" si="247"/>
        <v>0</v>
      </c>
      <c r="Y782" s="81">
        <f>テーブル501[[#This Row],[レート]]*テーブル501[[#This Row],[取引単位]]</f>
        <v>0</v>
      </c>
      <c r="Z782" s="6">
        <f t="shared" si="248"/>
        <v>0</v>
      </c>
      <c r="AB782" s="5">
        <f t="shared" si="262"/>
        <v>0</v>
      </c>
      <c r="AC782" s="3">
        <f>IF(テーブル502[[#This Row],[レート]]=0,0,$F$7)</f>
        <v>0</v>
      </c>
      <c r="AD782" s="6">
        <f t="shared" si="254"/>
        <v>0</v>
      </c>
      <c r="AE782" s="6">
        <f t="shared" si="255"/>
        <v>0</v>
      </c>
      <c r="AF782" s="81">
        <f>テーブル502[[#This Row],[レート]]*テーブル502[[#This Row],[取引単位]]</f>
        <v>0</v>
      </c>
      <c r="AG782" s="6">
        <f t="shared" si="249"/>
        <v>0</v>
      </c>
      <c r="AI782" s="5">
        <f t="shared" si="263"/>
        <v>0</v>
      </c>
      <c r="AJ782" s="3">
        <f>IF(テーブル503[[#This Row],[レート]]=0,0,$G$7)</f>
        <v>0</v>
      </c>
      <c r="AK782" s="6">
        <f t="shared" si="256"/>
        <v>0</v>
      </c>
      <c r="AL782" s="6">
        <f t="shared" si="257"/>
        <v>0</v>
      </c>
      <c r="AM782" s="81">
        <f>テーブル503[[#This Row],[レート]]*テーブル503[[#This Row],[取引単位]]</f>
        <v>0</v>
      </c>
      <c r="AN782" s="6">
        <f t="shared" si="250"/>
        <v>0</v>
      </c>
      <c r="AP782" s="5">
        <f t="shared" si="264"/>
        <v>0</v>
      </c>
      <c r="AQ782" s="3">
        <f>IF(テーブル504[[#This Row],[レート]]=0,0,$H$7)</f>
        <v>0</v>
      </c>
      <c r="AR782" s="6">
        <f t="shared" si="258"/>
        <v>0</v>
      </c>
      <c r="AS782" s="6">
        <f t="shared" si="259"/>
        <v>0</v>
      </c>
      <c r="AT782" s="81">
        <f>テーブル504[[#This Row],[レート]]*テーブル504[[#This Row],[取引単位]]</f>
        <v>0</v>
      </c>
      <c r="AU782" s="6">
        <f t="shared" si="251"/>
        <v>0</v>
      </c>
      <c r="AW782" s="5">
        <f t="shared" si="265"/>
        <v>0</v>
      </c>
      <c r="AX782" s="3">
        <f>IF(テーブル505[[#This Row],[レート]]=0,0,$I$7)</f>
        <v>0</v>
      </c>
      <c r="AY782" s="6">
        <f t="shared" si="260"/>
        <v>0</v>
      </c>
      <c r="AZ782" s="6">
        <f t="shared" si="261"/>
        <v>0</v>
      </c>
      <c r="BA782" s="81">
        <f>テーブル505[[#This Row],[レート]]*テーブル505[[#This Row],[取引単位]]</f>
        <v>0</v>
      </c>
      <c r="BB782" s="6">
        <f t="shared" si="252"/>
        <v>0</v>
      </c>
    </row>
    <row r="783" spans="21:54" x14ac:dyDescent="0.3">
      <c r="U783" s="5">
        <f t="shared" si="253"/>
        <v>0</v>
      </c>
      <c r="V783" s="3">
        <f>IF(テーブル501[[#This Row],[レート]]=0,0,$E$7)</f>
        <v>0</v>
      </c>
      <c r="W783" s="6">
        <f t="shared" si="246"/>
        <v>0</v>
      </c>
      <c r="X783" s="6">
        <f t="shared" si="247"/>
        <v>0</v>
      </c>
      <c r="Y783" s="81">
        <f>テーブル501[[#This Row],[レート]]*テーブル501[[#This Row],[取引単位]]</f>
        <v>0</v>
      </c>
      <c r="Z783" s="6">
        <f t="shared" si="248"/>
        <v>0</v>
      </c>
      <c r="AB783" s="5">
        <f t="shared" si="262"/>
        <v>0</v>
      </c>
      <c r="AC783" s="3">
        <f>IF(テーブル502[[#This Row],[レート]]=0,0,$F$7)</f>
        <v>0</v>
      </c>
      <c r="AD783" s="6">
        <f t="shared" si="254"/>
        <v>0</v>
      </c>
      <c r="AE783" s="6">
        <f t="shared" si="255"/>
        <v>0</v>
      </c>
      <c r="AF783" s="81">
        <f>テーブル502[[#This Row],[レート]]*テーブル502[[#This Row],[取引単位]]</f>
        <v>0</v>
      </c>
      <c r="AG783" s="6">
        <f t="shared" si="249"/>
        <v>0</v>
      </c>
      <c r="AI783" s="5">
        <f t="shared" si="263"/>
        <v>0</v>
      </c>
      <c r="AJ783" s="3">
        <f>IF(テーブル503[[#This Row],[レート]]=0,0,$G$7)</f>
        <v>0</v>
      </c>
      <c r="AK783" s="6">
        <f t="shared" si="256"/>
        <v>0</v>
      </c>
      <c r="AL783" s="6">
        <f t="shared" si="257"/>
        <v>0</v>
      </c>
      <c r="AM783" s="81">
        <f>テーブル503[[#This Row],[レート]]*テーブル503[[#This Row],[取引単位]]</f>
        <v>0</v>
      </c>
      <c r="AN783" s="6">
        <f t="shared" si="250"/>
        <v>0</v>
      </c>
      <c r="AP783" s="5">
        <f t="shared" si="264"/>
        <v>0</v>
      </c>
      <c r="AQ783" s="3">
        <f>IF(テーブル504[[#This Row],[レート]]=0,0,$H$7)</f>
        <v>0</v>
      </c>
      <c r="AR783" s="6">
        <f t="shared" si="258"/>
        <v>0</v>
      </c>
      <c r="AS783" s="6">
        <f t="shared" si="259"/>
        <v>0</v>
      </c>
      <c r="AT783" s="81">
        <f>テーブル504[[#This Row],[レート]]*テーブル504[[#This Row],[取引単位]]</f>
        <v>0</v>
      </c>
      <c r="AU783" s="6">
        <f t="shared" si="251"/>
        <v>0</v>
      </c>
      <c r="AW783" s="5">
        <f t="shared" si="265"/>
        <v>0</v>
      </c>
      <c r="AX783" s="3">
        <f>IF(テーブル505[[#This Row],[レート]]=0,0,$I$7)</f>
        <v>0</v>
      </c>
      <c r="AY783" s="6">
        <f t="shared" si="260"/>
        <v>0</v>
      </c>
      <c r="AZ783" s="6">
        <f t="shared" si="261"/>
        <v>0</v>
      </c>
      <c r="BA783" s="81">
        <f>テーブル505[[#This Row],[レート]]*テーブル505[[#This Row],[取引単位]]</f>
        <v>0</v>
      </c>
      <c r="BB783" s="6">
        <f t="shared" si="252"/>
        <v>0</v>
      </c>
    </row>
    <row r="784" spans="21:54" x14ac:dyDescent="0.3">
      <c r="U784" s="5">
        <f t="shared" si="253"/>
        <v>0</v>
      </c>
      <c r="V784" s="3">
        <f>IF(テーブル501[[#This Row],[レート]]=0,0,$E$7)</f>
        <v>0</v>
      </c>
      <c r="W784" s="6">
        <f t="shared" si="246"/>
        <v>0</v>
      </c>
      <c r="X784" s="6">
        <f t="shared" si="247"/>
        <v>0</v>
      </c>
      <c r="Y784" s="81">
        <f>テーブル501[[#This Row],[レート]]*テーブル501[[#This Row],[取引単位]]</f>
        <v>0</v>
      </c>
      <c r="Z784" s="6">
        <f t="shared" si="248"/>
        <v>0</v>
      </c>
      <c r="AB784" s="5">
        <f t="shared" si="262"/>
        <v>0</v>
      </c>
      <c r="AC784" s="3">
        <f>IF(テーブル502[[#This Row],[レート]]=0,0,$F$7)</f>
        <v>0</v>
      </c>
      <c r="AD784" s="6">
        <f t="shared" si="254"/>
        <v>0</v>
      </c>
      <c r="AE784" s="6">
        <f t="shared" si="255"/>
        <v>0</v>
      </c>
      <c r="AF784" s="81">
        <f>テーブル502[[#This Row],[レート]]*テーブル502[[#This Row],[取引単位]]</f>
        <v>0</v>
      </c>
      <c r="AG784" s="6">
        <f t="shared" si="249"/>
        <v>0</v>
      </c>
      <c r="AI784" s="5">
        <f t="shared" si="263"/>
        <v>0</v>
      </c>
      <c r="AJ784" s="3">
        <f>IF(テーブル503[[#This Row],[レート]]=0,0,$G$7)</f>
        <v>0</v>
      </c>
      <c r="AK784" s="6">
        <f t="shared" si="256"/>
        <v>0</v>
      </c>
      <c r="AL784" s="6">
        <f t="shared" si="257"/>
        <v>0</v>
      </c>
      <c r="AM784" s="81">
        <f>テーブル503[[#This Row],[レート]]*テーブル503[[#This Row],[取引単位]]</f>
        <v>0</v>
      </c>
      <c r="AN784" s="6">
        <f t="shared" si="250"/>
        <v>0</v>
      </c>
      <c r="AP784" s="5">
        <f t="shared" si="264"/>
        <v>0</v>
      </c>
      <c r="AQ784" s="3">
        <f>IF(テーブル504[[#This Row],[レート]]=0,0,$H$7)</f>
        <v>0</v>
      </c>
      <c r="AR784" s="6">
        <f t="shared" si="258"/>
        <v>0</v>
      </c>
      <c r="AS784" s="6">
        <f t="shared" si="259"/>
        <v>0</v>
      </c>
      <c r="AT784" s="81">
        <f>テーブル504[[#This Row],[レート]]*テーブル504[[#This Row],[取引単位]]</f>
        <v>0</v>
      </c>
      <c r="AU784" s="6">
        <f t="shared" si="251"/>
        <v>0</v>
      </c>
      <c r="AW784" s="5">
        <f t="shared" si="265"/>
        <v>0</v>
      </c>
      <c r="AX784" s="3">
        <f>IF(テーブル505[[#This Row],[レート]]=0,0,$I$7)</f>
        <v>0</v>
      </c>
      <c r="AY784" s="6">
        <f t="shared" si="260"/>
        <v>0</v>
      </c>
      <c r="AZ784" s="6">
        <f t="shared" si="261"/>
        <v>0</v>
      </c>
      <c r="BA784" s="81">
        <f>テーブル505[[#This Row],[レート]]*テーブル505[[#This Row],[取引単位]]</f>
        <v>0</v>
      </c>
      <c r="BB784" s="6">
        <f t="shared" si="252"/>
        <v>0</v>
      </c>
    </row>
    <row r="785" spans="21:54" x14ac:dyDescent="0.3">
      <c r="U785" s="5">
        <f t="shared" si="253"/>
        <v>0</v>
      </c>
      <c r="V785" s="3">
        <f>IF(テーブル501[[#This Row],[レート]]=0,0,$E$7)</f>
        <v>0</v>
      </c>
      <c r="W785" s="6">
        <f t="shared" si="246"/>
        <v>0</v>
      </c>
      <c r="X785" s="6">
        <f t="shared" si="247"/>
        <v>0</v>
      </c>
      <c r="Y785" s="81">
        <f>テーブル501[[#This Row],[レート]]*テーブル501[[#This Row],[取引単位]]</f>
        <v>0</v>
      </c>
      <c r="Z785" s="6">
        <f t="shared" si="248"/>
        <v>0</v>
      </c>
      <c r="AB785" s="5">
        <f t="shared" si="262"/>
        <v>0</v>
      </c>
      <c r="AC785" s="3">
        <f>IF(テーブル502[[#This Row],[レート]]=0,0,$F$7)</f>
        <v>0</v>
      </c>
      <c r="AD785" s="6">
        <f t="shared" si="254"/>
        <v>0</v>
      </c>
      <c r="AE785" s="6">
        <f t="shared" si="255"/>
        <v>0</v>
      </c>
      <c r="AF785" s="81">
        <f>テーブル502[[#This Row],[レート]]*テーブル502[[#This Row],[取引単位]]</f>
        <v>0</v>
      </c>
      <c r="AG785" s="6">
        <f t="shared" si="249"/>
        <v>0</v>
      </c>
      <c r="AI785" s="5">
        <f t="shared" si="263"/>
        <v>0</v>
      </c>
      <c r="AJ785" s="3">
        <f>IF(テーブル503[[#This Row],[レート]]=0,0,$G$7)</f>
        <v>0</v>
      </c>
      <c r="AK785" s="6">
        <f t="shared" si="256"/>
        <v>0</v>
      </c>
      <c r="AL785" s="6">
        <f t="shared" si="257"/>
        <v>0</v>
      </c>
      <c r="AM785" s="81">
        <f>テーブル503[[#This Row],[レート]]*テーブル503[[#This Row],[取引単位]]</f>
        <v>0</v>
      </c>
      <c r="AN785" s="6">
        <f t="shared" si="250"/>
        <v>0</v>
      </c>
      <c r="AP785" s="5">
        <f t="shared" si="264"/>
        <v>0</v>
      </c>
      <c r="AQ785" s="3">
        <f>IF(テーブル504[[#This Row],[レート]]=0,0,$H$7)</f>
        <v>0</v>
      </c>
      <c r="AR785" s="6">
        <f t="shared" si="258"/>
        <v>0</v>
      </c>
      <c r="AS785" s="6">
        <f t="shared" si="259"/>
        <v>0</v>
      </c>
      <c r="AT785" s="81">
        <f>テーブル504[[#This Row],[レート]]*テーブル504[[#This Row],[取引単位]]</f>
        <v>0</v>
      </c>
      <c r="AU785" s="6">
        <f t="shared" si="251"/>
        <v>0</v>
      </c>
      <c r="AW785" s="5">
        <f t="shared" si="265"/>
        <v>0</v>
      </c>
      <c r="AX785" s="3">
        <f>IF(テーブル505[[#This Row],[レート]]=0,0,$I$7)</f>
        <v>0</v>
      </c>
      <c r="AY785" s="6">
        <f t="shared" si="260"/>
        <v>0</v>
      </c>
      <c r="AZ785" s="6">
        <f t="shared" si="261"/>
        <v>0</v>
      </c>
      <c r="BA785" s="81">
        <f>テーブル505[[#This Row],[レート]]*テーブル505[[#This Row],[取引単位]]</f>
        <v>0</v>
      </c>
      <c r="BB785" s="6">
        <f t="shared" si="252"/>
        <v>0</v>
      </c>
    </row>
    <row r="786" spans="21:54" x14ac:dyDescent="0.3">
      <c r="U786" s="5">
        <f t="shared" si="253"/>
        <v>0</v>
      </c>
      <c r="V786" s="3">
        <f>IF(テーブル501[[#This Row],[レート]]=0,0,$E$7)</f>
        <v>0</v>
      </c>
      <c r="W786" s="6">
        <f t="shared" si="246"/>
        <v>0</v>
      </c>
      <c r="X786" s="6">
        <f t="shared" si="247"/>
        <v>0</v>
      </c>
      <c r="Y786" s="81">
        <f>テーブル501[[#This Row],[レート]]*テーブル501[[#This Row],[取引単位]]</f>
        <v>0</v>
      </c>
      <c r="Z786" s="6">
        <f t="shared" si="248"/>
        <v>0</v>
      </c>
      <c r="AB786" s="5">
        <f t="shared" si="262"/>
        <v>0</v>
      </c>
      <c r="AC786" s="3">
        <f>IF(テーブル502[[#This Row],[レート]]=0,0,$F$7)</f>
        <v>0</v>
      </c>
      <c r="AD786" s="6">
        <f t="shared" si="254"/>
        <v>0</v>
      </c>
      <c r="AE786" s="6">
        <f t="shared" si="255"/>
        <v>0</v>
      </c>
      <c r="AF786" s="81">
        <f>テーブル502[[#This Row],[レート]]*テーブル502[[#This Row],[取引単位]]</f>
        <v>0</v>
      </c>
      <c r="AG786" s="6">
        <f t="shared" si="249"/>
        <v>0</v>
      </c>
      <c r="AI786" s="5">
        <f t="shared" si="263"/>
        <v>0</v>
      </c>
      <c r="AJ786" s="3">
        <f>IF(テーブル503[[#This Row],[レート]]=0,0,$G$7)</f>
        <v>0</v>
      </c>
      <c r="AK786" s="6">
        <f t="shared" si="256"/>
        <v>0</v>
      </c>
      <c r="AL786" s="6">
        <f t="shared" si="257"/>
        <v>0</v>
      </c>
      <c r="AM786" s="81">
        <f>テーブル503[[#This Row],[レート]]*テーブル503[[#This Row],[取引単位]]</f>
        <v>0</v>
      </c>
      <c r="AN786" s="6">
        <f t="shared" si="250"/>
        <v>0</v>
      </c>
      <c r="AP786" s="5">
        <f t="shared" si="264"/>
        <v>0</v>
      </c>
      <c r="AQ786" s="3">
        <f>IF(テーブル504[[#This Row],[レート]]=0,0,$H$7)</f>
        <v>0</v>
      </c>
      <c r="AR786" s="6">
        <f t="shared" si="258"/>
        <v>0</v>
      </c>
      <c r="AS786" s="6">
        <f t="shared" si="259"/>
        <v>0</v>
      </c>
      <c r="AT786" s="81">
        <f>テーブル504[[#This Row],[レート]]*テーブル504[[#This Row],[取引単位]]</f>
        <v>0</v>
      </c>
      <c r="AU786" s="6">
        <f t="shared" si="251"/>
        <v>0</v>
      </c>
      <c r="AW786" s="5">
        <f t="shared" si="265"/>
        <v>0</v>
      </c>
      <c r="AX786" s="3">
        <f>IF(テーブル505[[#This Row],[レート]]=0,0,$I$7)</f>
        <v>0</v>
      </c>
      <c r="AY786" s="6">
        <f t="shared" si="260"/>
        <v>0</v>
      </c>
      <c r="AZ786" s="6">
        <f t="shared" si="261"/>
        <v>0</v>
      </c>
      <c r="BA786" s="81">
        <f>テーブル505[[#This Row],[レート]]*テーブル505[[#This Row],[取引単位]]</f>
        <v>0</v>
      </c>
      <c r="BB786" s="6">
        <f t="shared" si="252"/>
        <v>0</v>
      </c>
    </row>
    <row r="787" spans="21:54" x14ac:dyDescent="0.3">
      <c r="U787" s="5">
        <f t="shared" si="253"/>
        <v>0</v>
      </c>
      <c r="V787" s="3">
        <f>IF(テーブル501[[#This Row],[レート]]=0,0,$E$7)</f>
        <v>0</v>
      </c>
      <c r="W787" s="6">
        <f t="shared" si="246"/>
        <v>0</v>
      </c>
      <c r="X787" s="6">
        <f t="shared" si="247"/>
        <v>0</v>
      </c>
      <c r="Y787" s="81">
        <f>テーブル501[[#This Row],[レート]]*テーブル501[[#This Row],[取引単位]]</f>
        <v>0</v>
      </c>
      <c r="Z787" s="6">
        <f t="shared" si="248"/>
        <v>0</v>
      </c>
      <c r="AB787" s="5">
        <f t="shared" si="262"/>
        <v>0</v>
      </c>
      <c r="AC787" s="3">
        <f>IF(テーブル502[[#This Row],[レート]]=0,0,$F$7)</f>
        <v>0</v>
      </c>
      <c r="AD787" s="6">
        <f t="shared" si="254"/>
        <v>0</v>
      </c>
      <c r="AE787" s="6">
        <f t="shared" si="255"/>
        <v>0</v>
      </c>
      <c r="AF787" s="81">
        <f>テーブル502[[#This Row],[レート]]*テーブル502[[#This Row],[取引単位]]</f>
        <v>0</v>
      </c>
      <c r="AG787" s="6">
        <f t="shared" si="249"/>
        <v>0</v>
      </c>
      <c r="AI787" s="5">
        <f t="shared" si="263"/>
        <v>0</v>
      </c>
      <c r="AJ787" s="3">
        <f>IF(テーブル503[[#This Row],[レート]]=0,0,$G$7)</f>
        <v>0</v>
      </c>
      <c r="AK787" s="6">
        <f t="shared" si="256"/>
        <v>0</v>
      </c>
      <c r="AL787" s="6">
        <f t="shared" si="257"/>
        <v>0</v>
      </c>
      <c r="AM787" s="81">
        <f>テーブル503[[#This Row],[レート]]*テーブル503[[#This Row],[取引単位]]</f>
        <v>0</v>
      </c>
      <c r="AN787" s="6">
        <f t="shared" si="250"/>
        <v>0</v>
      </c>
      <c r="AP787" s="5">
        <f t="shared" si="264"/>
        <v>0</v>
      </c>
      <c r="AQ787" s="3">
        <f>IF(テーブル504[[#This Row],[レート]]=0,0,$H$7)</f>
        <v>0</v>
      </c>
      <c r="AR787" s="6">
        <f t="shared" si="258"/>
        <v>0</v>
      </c>
      <c r="AS787" s="6">
        <f t="shared" si="259"/>
        <v>0</v>
      </c>
      <c r="AT787" s="81">
        <f>テーブル504[[#This Row],[レート]]*テーブル504[[#This Row],[取引単位]]</f>
        <v>0</v>
      </c>
      <c r="AU787" s="6">
        <f t="shared" si="251"/>
        <v>0</v>
      </c>
      <c r="AW787" s="5">
        <f t="shared" si="265"/>
        <v>0</v>
      </c>
      <c r="AX787" s="3">
        <f>IF(テーブル505[[#This Row],[レート]]=0,0,$I$7)</f>
        <v>0</v>
      </c>
      <c r="AY787" s="6">
        <f t="shared" si="260"/>
        <v>0</v>
      </c>
      <c r="AZ787" s="6">
        <f t="shared" si="261"/>
        <v>0</v>
      </c>
      <c r="BA787" s="81">
        <f>テーブル505[[#This Row],[レート]]*テーブル505[[#This Row],[取引単位]]</f>
        <v>0</v>
      </c>
      <c r="BB787" s="6">
        <f t="shared" si="252"/>
        <v>0</v>
      </c>
    </row>
    <row r="788" spans="21:54" x14ac:dyDescent="0.3">
      <c r="U788" s="5">
        <f t="shared" si="253"/>
        <v>0</v>
      </c>
      <c r="V788" s="3">
        <f>IF(テーブル501[[#This Row],[レート]]=0,0,$E$7)</f>
        <v>0</v>
      </c>
      <c r="W788" s="6">
        <f t="shared" si="246"/>
        <v>0</v>
      </c>
      <c r="X788" s="6">
        <f t="shared" si="247"/>
        <v>0</v>
      </c>
      <c r="Y788" s="81">
        <f>テーブル501[[#This Row],[レート]]*テーブル501[[#This Row],[取引単位]]</f>
        <v>0</v>
      </c>
      <c r="Z788" s="6">
        <f t="shared" si="248"/>
        <v>0</v>
      </c>
      <c r="AB788" s="5">
        <f t="shared" si="262"/>
        <v>0</v>
      </c>
      <c r="AC788" s="3">
        <f>IF(テーブル502[[#This Row],[レート]]=0,0,$F$7)</f>
        <v>0</v>
      </c>
      <c r="AD788" s="6">
        <f t="shared" si="254"/>
        <v>0</v>
      </c>
      <c r="AE788" s="6">
        <f t="shared" si="255"/>
        <v>0</v>
      </c>
      <c r="AF788" s="81">
        <f>テーブル502[[#This Row],[レート]]*テーブル502[[#This Row],[取引単位]]</f>
        <v>0</v>
      </c>
      <c r="AG788" s="6">
        <f t="shared" si="249"/>
        <v>0</v>
      </c>
      <c r="AI788" s="5">
        <f t="shared" si="263"/>
        <v>0</v>
      </c>
      <c r="AJ788" s="3">
        <f>IF(テーブル503[[#This Row],[レート]]=0,0,$G$7)</f>
        <v>0</v>
      </c>
      <c r="AK788" s="6">
        <f t="shared" si="256"/>
        <v>0</v>
      </c>
      <c r="AL788" s="6">
        <f t="shared" si="257"/>
        <v>0</v>
      </c>
      <c r="AM788" s="81">
        <f>テーブル503[[#This Row],[レート]]*テーブル503[[#This Row],[取引単位]]</f>
        <v>0</v>
      </c>
      <c r="AN788" s="6">
        <f t="shared" si="250"/>
        <v>0</v>
      </c>
      <c r="AP788" s="5">
        <f t="shared" si="264"/>
        <v>0</v>
      </c>
      <c r="AQ788" s="3">
        <f>IF(テーブル504[[#This Row],[レート]]=0,0,$H$7)</f>
        <v>0</v>
      </c>
      <c r="AR788" s="6">
        <f t="shared" si="258"/>
        <v>0</v>
      </c>
      <c r="AS788" s="6">
        <f t="shared" si="259"/>
        <v>0</v>
      </c>
      <c r="AT788" s="81">
        <f>テーブル504[[#This Row],[レート]]*テーブル504[[#This Row],[取引単位]]</f>
        <v>0</v>
      </c>
      <c r="AU788" s="6">
        <f t="shared" si="251"/>
        <v>0</v>
      </c>
      <c r="AW788" s="5">
        <f t="shared" si="265"/>
        <v>0</v>
      </c>
      <c r="AX788" s="3">
        <f>IF(テーブル505[[#This Row],[レート]]=0,0,$I$7)</f>
        <v>0</v>
      </c>
      <c r="AY788" s="6">
        <f t="shared" si="260"/>
        <v>0</v>
      </c>
      <c r="AZ788" s="6">
        <f t="shared" si="261"/>
        <v>0</v>
      </c>
      <c r="BA788" s="81">
        <f>テーブル505[[#This Row],[レート]]*テーブル505[[#This Row],[取引単位]]</f>
        <v>0</v>
      </c>
      <c r="BB788" s="6">
        <f t="shared" si="252"/>
        <v>0</v>
      </c>
    </row>
    <row r="789" spans="21:54" x14ac:dyDescent="0.3">
      <c r="U789" s="5">
        <f t="shared" si="253"/>
        <v>0</v>
      </c>
      <c r="V789" s="3">
        <f>IF(テーブル501[[#This Row],[レート]]=0,0,$E$7)</f>
        <v>0</v>
      </c>
      <c r="W789" s="6">
        <f t="shared" si="246"/>
        <v>0</v>
      </c>
      <c r="X789" s="6">
        <f t="shared" si="247"/>
        <v>0</v>
      </c>
      <c r="Y789" s="81">
        <f>テーブル501[[#This Row],[レート]]*テーブル501[[#This Row],[取引単位]]</f>
        <v>0</v>
      </c>
      <c r="Z789" s="6">
        <f t="shared" si="248"/>
        <v>0</v>
      </c>
      <c r="AB789" s="5">
        <f t="shared" si="262"/>
        <v>0</v>
      </c>
      <c r="AC789" s="3">
        <f>IF(テーブル502[[#This Row],[レート]]=0,0,$F$7)</f>
        <v>0</v>
      </c>
      <c r="AD789" s="6">
        <f t="shared" si="254"/>
        <v>0</v>
      </c>
      <c r="AE789" s="6">
        <f t="shared" si="255"/>
        <v>0</v>
      </c>
      <c r="AF789" s="81">
        <f>テーブル502[[#This Row],[レート]]*テーブル502[[#This Row],[取引単位]]</f>
        <v>0</v>
      </c>
      <c r="AG789" s="6">
        <f t="shared" si="249"/>
        <v>0</v>
      </c>
      <c r="AI789" s="5">
        <f t="shared" si="263"/>
        <v>0</v>
      </c>
      <c r="AJ789" s="3">
        <f>IF(テーブル503[[#This Row],[レート]]=0,0,$G$7)</f>
        <v>0</v>
      </c>
      <c r="AK789" s="6">
        <f t="shared" si="256"/>
        <v>0</v>
      </c>
      <c r="AL789" s="6">
        <f t="shared" si="257"/>
        <v>0</v>
      </c>
      <c r="AM789" s="81">
        <f>テーブル503[[#This Row],[レート]]*テーブル503[[#This Row],[取引単位]]</f>
        <v>0</v>
      </c>
      <c r="AN789" s="6">
        <f t="shared" si="250"/>
        <v>0</v>
      </c>
      <c r="AP789" s="5">
        <f t="shared" si="264"/>
        <v>0</v>
      </c>
      <c r="AQ789" s="3">
        <f>IF(テーブル504[[#This Row],[レート]]=0,0,$H$7)</f>
        <v>0</v>
      </c>
      <c r="AR789" s="6">
        <f t="shared" si="258"/>
        <v>0</v>
      </c>
      <c r="AS789" s="6">
        <f t="shared" si="259"/>
        <v>0</v>
      </c>
      <c r="AT789" s="81">
        <f>テーブル504[[#This Row],[レート]]*テーブル504[[#This Row],[取引単位]]</f>
        <v>0</v>
      </c>
      <c r="AU789" s="6">
        <f t="shared" si="251"/>
        <v>0</v>
      </c>
      <c r="AW789" s="5">
        <f t="shared" si="265"/>
        <v>0</v>
      </c>
      <c r="AX789" s="3">
        <f>IF(テーブル505[[#This Row],[レート]]=0,0,$I$7)</f>
        <v>0</v>
      </c>
      <c r="AY789" s="6">
        <f t="shared" si="260"/>
        <v>0</v>
      </c>
      <c r="AZ789" s="6">
        <f t="shared" si="261"/>
        <v>0</v>
      </c>
      <c r="BA789" s="81">
        <f>テーブル505[[#This Row],[レート]]*テーブル505[[#This Row],[取引単位]]</f>
        <v>0</v>
      </c>
      <c r="BB789" s="6">
        <f t="shared" si="252"/>
        <v>0</v>
      </c>
    </row>
    <row r="790" spans="21:54" x14ac:dyDescent="0.3">
      <c r="U790" s="5">
        <f t="shared" si="253"/>
        <v>0</v>
      </c>
      <c r="V790" s="3">
        <f>IF(テーブル501[[#This Row],[レート]]=0,0,$E$7)</f>
        <v>0</v>
      </c>
      <c r="W790" s="6">
        <f t="shared" si="246"/>
        <v>0</v>
      </c>
      <c r="X790" s="6">
        <f t="shared" si="247"/>
        <v>0</v>
      </c>
      <c r="Y790" s="81">
        <f>テーブル501[[#This Row],[レート]]*テーブル501[[#This Row],[取引単位]]</f>
        <v>0</v>
      </c>
      <c r="Z790" s="6">
        <f t="shared" si="248"/>
        <v>0</v>
      </c>
      <c r="AB790" s="5">
        <f t="shared" si="262"/>
        <v>0</v>
      </c>
      <c r="AC790" s="3">
        <f>IF(テーブル502[[#This Row],[レート]]=0,0,$F$7)</f>
        <v>0</v>
      </c>
      <c r="AD790" s="6">
        <f t="shared" si="254"/>
        <v>0</v>
      </c>
      <c r="AE790" s="6">
        <f t="shared" si="255"/>
        <v>0</v>
      </c>
      <c r="AF790" s="81">
        <f>テーブル502[[#This Row],[レート]]*テーブル502[[#This Row],[取引単位]]</f>
        <v>0</v>
      </c>
      <c r="AG790" s="6">
        <f t="shared" si="249"/>
        <v>0</v>
      </c>
      <c r="AI790" s="5">
        <f t="shared" si="263"/>
        <v>0</v>
      </c>
      <c r="AJ790" s="3">
        <f>IF(テーブル503[[#This Row],[レート]]=0,0,$G$7)</f>
        <v>0</v>
      </c>
      <c r="AK790" s="6">
        <f t="shared" si="256"/>
        <v>0</v>
      </c>
      <c r="AL790" s="6">
        <f t="shared" si="257"/>
        <v>0</v>
      </c>
      <c r="AM790" s="81">
        <f>テーブル503[[#This Row],[レート]]*テーブル503[[#This Row],[取引単位]]</f>
        <v>0</v>
      </c>
      <c r="AN790" s="6">
        <f t="shared" si="250"/>
        <v>0</v>
      </c>
      <c r="AP790" s="5">
        <f t="shared" si="264"/>
        <v>0</v>
      </c>
      <c r="AQ790" s="3">
        <f>IF(テーブル504[[#This Row],[レート]]=0,0,$H$7)</f>
        <v>0</v>
      </c>
      <c r="AR790" s="6">
        <f t="shared" si="258"/>
        <v>0</v>
      </c>
      <c r="AS790" s="6">
        <f t="shared" si="259"/>
        <v>0</v>
      </c>
      <c r="AT790" s="81">
        <f>テーブル504[[#This Row],[レート]]*テーブル504[[#This Row],[取引単位]]</f>
        <v>0</v>
      </c>
      <c r="AU790" s="6">
        <f t="shared" si="251"/>
        <v>0</v>
      </c>
      <c r="AW790" s="5">
        <f t="shared" si="265"/>
        <v>0</v>
      </c>
      <c r="AX790" s="3">
        <f>IF(テーブル505[[#This Row],[レート]]=0,0,$I$7)</f>
        <v>0</v>
      </c>
      <c r="AY790" s="6">
        <f t="shared" si="260"/>
        <v>0</v>
      </c>
      <c r="AZ790" s="6">
        <f t="shared" si="261"/>
        <v>0</v>
      </c>
      <c r="BA790" s="81">
        <f>テーブル505[[#This Row],[レート]]*テーブル505[[#This Row],[取引単位]]</f>
        <v>0</v>
      </c>
      <c r="BB790" s="6">
        <f t="shared" si="252"/>
        <v>0</v>
      </c>
    </row>
    <row r="791" spans="21:54" x14ac:dyDescent="0.3">
      <c r="U791" s="5">
        <f t="shared" si="253"/>
        <v>0</v>
      </c>
      <c r="V791" s="3">
        <f>IF(テーブル501[[#This Row],[レート]]=0,0,$E$7)</f>
        <v>0</v>
      </c>
      <c r="W791" s="6">
        <f t="shared" si="246"/>
        <v>0</v>
      </c>
      <c r="X791" s="6">
        <f t="shared" si="247"/>
        <v>0</v>
      </c>
      <c r="Y791" s="81">
        <f>テーブル501[[#This Row],[レート]]*テーブル501[[#This Row],[取引単位]]</f>
        <v>0</v>
      </c>
      <c r="Z791" s="6">
        <f t="shared" si="248"/>
        <v>0</v>
      </c>
      <c r="AB791" s="5">
        <f t="shared" si="262"/>
        <v>0</v>
      </c>
      <c r="AC791" s="3">
        <f>IF(テーブル502[[#This Row],[レート]]=0,0,$F$7)</f>
        <v>0</v>
      </c>
      <c r="AD791" s="6">
        <f t="shared" si="254"/>
        <v>0</v>
      </c>
      <c r="AE791" s="6">
        <f t="shared" si="255"/>
        <v>0</v>
      </c>
      <c r="AF791" s="81">
        <f>テーブル502[[#This Row],[レート]]*テーブル502[[#This Row],[取引単位]]</f>
        <v>0</v>
      </c>
      <c r="AG791" s="6">
        <f t="shared" si="249"/>
        <v>0</v>
      </c>
      <c r="AI791" s="5">
        <f t="shared" si="263"/>
        <v>0</v>
      </c>
      <c r="AJ791" s="3">
        <f>IF(テーブル503[[#This Row],[レート]]=0,0,$G$7)</f>
        <v>0</v>
      </c>
      <c r="AK791" s="6">
        <f t="shared" si="256"/>
        <v>0</v>
      </c>
      <c r="AL791" s="6">
        <f t="shared" si="257"/>
        <v>0</v>
      </c>
      <c r="AM791" s="81">
        <f>テーブル503[[#This Row],[レート]]*テーブル503[[#This Row],[取引単位]]</f>
        <v>0</v>
      </c>
      <c r="AN791" s="6">
        <f t="shared" si="250"/>
        <v>0</v>
      </c>
      <c r="AP791" s="5">
        <f t="shared" si="264"/>
        <v>0</v>
      </c>
      <c r="AQ791" s="3">
        <f>IF(テーブル504[[#This Row],[レート]]=0,0,$H$7)</f>
        <v>0</v>
      </c>
      <c r="AR791" s="6">
        <f t="shared" si="258"/>
        <v>0</v>
      </c>
      <c r="AS791" s="6">
        <f t="shared" si="259"/>
        <v>0</v>
      </c>
      <c r="AT791" s="81">
        <f>テーブル504[[#This Row],[レート]]*テーブル504[[#This Row],[取引単位]]</f>
        <v>0</v>
      </c>
      <c r="AU791" s="6">
        <f t="shared" si="251"/>
        <v>0</v>
      </c>
      <c r="AW791" s="5">
        <f t="shared" si="265"/>
        <v>0</v>
      </c>
      <c r="AX791" s="3">
        <f>IF(テーブル505[[#This Row],[レート]]=0,0,$I$7)</f>
        <v>0</v>
      </c>
      <c r="AY791" s="6">
        <f t="shared" si="260"/>
        <v>0</v>
      </c>
      <c r="AZ791" s="6">
        <f t="shared" si="261"/>
        <v>0</v>
      </c>
      <c r="BA791" s="81">
        <f>テーブル505[[#This Row],[レート]]*テーブル505[[#This Row],[取引単位]]</f>
        <v>0</v>
      </c>
      <c r="BB791" s="6">
        <f t="shared" si="252"/>
        <v>0</v>
      </c>
    </row>
    <row r="792" spans="21:54" x14ac:dyDescent="0.3">
      <c r="U792" s="5">
        <f t="shared" si="253"/>
        <v>0</v>
      </c>
      <c r="V792" s="3">
        <f>IF(テーブル501[[#This Row],[レート]]=0,0,$E$7)</f>
        <v>0</v>
      </c>
      <c r="W792" s="6">
        <f t="shared" si="246"/>
        <v>0</v>
      </c>
      <c r="X792" s="6">
        <f t="shared" si="247"/>
        <v>0</v>
      </c>
      <c r="Y792" s="81">
        <f>テーブル501[[#This Row],[レート]]*テーブル501[[#This Row],[取引単位]]</f>
        <v>0</v>
      </c>
      <c r="Z792" s="6">
        <f t="shared" si="248"/>
        <v>0</v>
      </c>
      <c r="AB792" s="5">
        <f t="shared" si="262"/>
        <v>0</v>
      </c>
      <c r="AC792" s="3">
        <f>IF(テーブル502[[#This Row],[レート]]=0,0,$F$7)</f>
        <v>0</v>
      </c>
      <c r="AD792" s="6">
        <f t="shared" si="254"/>
        <v>0</v>
      </c>
      <c r="AE792" s="6">
        <f t="shared" si="255"/>
        <v>0</v>
      </c>
      <c r="AF792" s="81">
        <f>テーブル502[[#This Row],[レート]]*テーブル502[[#This Row],[取引単位]]</f>
        <v>0</v>
      </c>
      <c r="AG792" s="6">
        <f t="shared" si="249"/>
        <v>0</v>
      </c>
      <c r="AI792" s="5">
        <f t="shared" si="263"/>
        <v>0</v>
      </c>
      <c r="AJ792" s="3">
        <f>IF(テーブル503[[#This Row],[レート]]=0,0,$G$7)</f>
        <v>0</v>
      </c>
      <c r="AK792" s="6">
        <f t="shared" si="256"/>
        <v>0</v>
      </c>
      <c r="AL792" s="6">
        <f t="shared" si="257"/>
        <v>0</v>
      </c>
      <c r="AM792" s="81">
        <f>テーブル503[[#This Row],[レート]]*テーブル503[[#This Row],[取引単位]]</f>
        <v>0</v>
      </c>
      <c r="AN792" s="6">
        <f t="shared" si="250"/>
        <v>0</v>
      </c>
      <c r="AP792" s="5">
        <f t="shared" si="264"/>
        <v>0</v>
      </c>
      <c r="AQ792" s="3">
        <f>IF(テーブル504[[#This Row],[レート]]=0,0,$H$7)</f>
        <v>0</v>
      </c>
      <c r="AR792" s="6">
        <f t="shared" si="258"/>
        <v>0</v>
      </c>
      <c r="AS792" s="6">
        <f t="shared" si="259"/>
        <v>0</v>
      </c>
      <c r="AT792" s="81">
        <f>テーブル504[[#This Row],[レート]]*テーブル504[[#This Row],[取引単位]]</f>
        <v>0</v>
      </c>
      <c r="AU792" s="6">
        <f t="shared" si="251"/>
        <v>0</v>
      </c>
      <c r="AW792" s="5">
        <f t="shared" si="265"/>
        <v>0</v>
      </c>
      <c r="AX792" s="3">
        <f>IF(テーブル505[[#This Row],[レート]]=0,0,$I$7)</f>
        <v>0</v>
      </c>
      <c r="AY792" s="6">
        <f t="shared" si="260"/>
        <v>0</v>
      </c>
      <c r="AZ792" s="6">
        <f t="shared" si="261"/>
        <v>0</v>
      </c>
      <c r="BA792" s="81">
        <f>テーブル505[[#This Row],[レート]]*テーブル505[[#This Row],[取引単位]]</f>
        <v>0</v>
      </c>
      <c r="BB792" s="6">
        <f t="shared" si="252"/>
        <v>0</v>
      </c>
    </row>
    <row r="793" spans="21:54" x14ac:dyDescent="0.3">
      <c r="U793" s="5">
        <f t="shared" si="253"/>
        <v>0</v>
      </c>
      <c r="V793" s="3">
        <f>IF(テーブル501[[#This Row],[レート]]=0,0,$E$7)</f>
        <v>0</v>
      </c>
      <c r="W793" s="6">
        <f t="shared" si="246"/>
        <v>0</v>
      </c>
      <c r="X793" s="6">
        <f t="shared" si="247"/>
        <v>0</v>
      </c>
      <c r="Y793" s="81">
        <f>テーブル501[[#This Row],[レート]]*テーブル501[[#This Row],[取引単位]]</f>
        <v>0</v>
      </c>
      <c r="Z793" s="6">
        <f t="shared" si="248"/>
        <v>0</v>
      </c>
      <c r="AB793" s="5">
        <f t="shared" si="262"/>
        <v>0</v>
      </c>
      <c r="AC793" s="3">
        <f>IF(テーブル502[[#This Row],[レート]]=0,0,$F$7)</f>
        <v>0</v>
      </c>
      <c r="AD793" s="6">
        <f t="shared" si="254"/>
        <v>0</v>
      </c>
      <c r="AE793" s="6">
        <f t="shared" si="255"/>
        <v>0</v>
      </c>
      <c r="AF793" s="81">
        <f>テーブル502[[#This Row],[レート]]*テーブル502[[#This Row],[取引単位]]</f>
        <v>0</v>
      </c>
      <c r="AG793" s="6">
        <f t="shared" si="249"/>
        <v>0</v>
      </c>
      <c r="AI793" s="5">
        <f t="shared" si="263"/>
        <v>0</v>
      </c>
      <c r="AJ793" s="3">
        <f>IF(テーブル503[[#This Row],[レート]]=0,0,$G$7)</f>
        <v>0</v>
      </c>
      <c r="AK793" s="6">
        <f t="shared" si="256"/>
        <v>0</v>
      </c>
      <c r="AL793" s="6">
        <f t="shared" si="257"/>
        <v>0</v>
      </c>
      <c r="AM793" s="81">
        <f>テーブル503[[#This Row],[レート]]*テーブル503[[#This Row],[取引単位]]</f>
        <v>0</v>
      </c>
      <c r="AN793" s="6">
        <f t="shared" si="250"/>
        <v>0</v>
      </c>
      <c r="AP793" s="5">
        <f t="shared" si="264"/>
        <v>0</v>
      </c>
      <c r="AQ793" s="3">
        <f>IF(テーブル504[[#This Row],[レート]]=0,0,$H$7)</f>
        <v>0</v>
      </c>
      <c r="AR793" s="6">
        <f t="shared" si="258"/>
        <v>0</v>
      </c>
      <c r="AS793" s="6">
        <f t="shared" si="259"/>
        <v>0</v>
      </c>
      <c r="AT793" s="81">
        <f>テーブル504[[#This Row],[レート]]*テーブル504[[#This Row],[取引単位]]</f>
        <v>0</v>
      </c>
      <c r="AU793" s="6">
        <f t="shared" si="251"/>
        <v>0</v>
      </c>
      <c r="AW793" s="5">
        <f t="shared" si="265"/>
        <v>0</v>
      </c>
      <c r="AX793" s="3">
        <f>IF(テーブル505[[#This Row],[レート]]=0,0,$I$7)</f>
        <v>0</v>
      </c>
      <c r="AY793" s="6">
        <f t="shared" si="260"/>
        <v>0</v>
      </c>
      <c r="AZ793" s="6">
        <f t="shared" si="261"/>
        <v>0</v>
      </c>
      <c r="BA793" s="81">
        <f>テーブル505[[#This Row],[レート]]*テーブル505[[#This Row],[取引単位]]</f>
        <v>0</v>
      </c>
      <c r="BB793" s="6">
        <f t="shared" si="252"/>
        <v>0</v>
      </c>
    </row>
    <row r="794" spans="21:54" x14ac:dyDescent="0.3">
      <c r="U794" s="5">
        <f t="shared" si="253"/>
        <v>0</v>
      </c>
      <c r="V794" s="3">
        <f>IF(テーブル501[[#This Row],[レート]]=0,0,$E$7)</f>
        <v>0</v>
      </c>
      <c r="W794" s="6">
        <f t="shared" si="246"/>
        <v>0</v>
      </c>
      <c r="X794" s="6">
        <f t="shared" si="247"/>
        <v>0</v>
      </c>
      <c r="Y794" s="81">
        <f>テーブル501[[#This Row],[レート]]*テーブル501[[#This Row],[取引単位]]</f>
        <v>0</v>
      </c>
      <c r="Z794" s="6">
        <f t="shared" si="248"/>
        <v>0</v>
      </c>
      <c r="AB794" s="5">
        <f t="shared" si="262"/>
        <v>0</v>
      </c>
      <c r="AC794" s="3">
        <f>IF(テーブル502[[#This Row],[レート]]=0,0,$F$7)</f>
        <v>0</v>
      </c>
      <c r="AD794" s="6">
        <f t="shared" si="254"/>
        <v>0</v>
      </c>
      <c r="AE794" s="6">
        <f t="shared" si="255"/>
        <v>0</v>
      </c>
      <c r="AF794" s="81">
        <f>テーブル502[[#This Row],[レート]]*テーブル502[[#This Row],[取引単位]]</f>
        <v>0</v>
      </c>
      <c r="AG794" s="6">
        <f t="shared" si="249"/>
        <v>0</v>
      </c>
      <c r="AI794" s="5">
        <f t="shared" si="263"/>
        <v>0</v>
      </c>
      <c r="AJ794" s="3">
        <f>IF(テーブル503[[#This Row],[レート]]=0,0,$G$7)</f>
        <v>0</v>
      </c>
      <c r="AK794" s="6">
        <f t="shared" si="256"/>
        <v>0</v>
      </c>
      <c r="AL794" s="6">
        <f t="shared" si="257"/>
        <v>0</v>
      </c>
      <c r="AM794" s="81">
        <f>テーブル503[[#This Row],[レート]]*テーブル503[[#This Row],[取引単位]]</f>
        <v>0</v>
      </c>
      <c r="AN794" s="6">
        <f t="shared" si="250"/>
        <v>0</v>
      </c>
      <c r="AP794" s="5">
        <f t="shared" si="264"/>
        <v>0</v>
      </c>
      <c r="AQ794" s="3">
        <f>IF(テーブル504[[#This Row],[レート]]=0,0,$H$7)</f>
        <v>0</v>
      </c>
      <c r="AR794" s="6">
        <f t="shared" si="258"/>
        <v>0</v>
      </c>
      <c r="AS794" s="6">
        <f t="shared" si="259"/>
        <v>0</v>
      </c>
      <c r="AT794" s="81">
        <f>テーブル504[[#This Row],[レート]]*テーブル504[[#This Row],[取引単位]]</f>
        <v>0</v>
      </c>
      <c r="AU794" s="6">
        <f t="shared" si="251"/>
        <v>0</v>
      </c>
      <c r="AW794" s="5">
        <f t="shared" si="265"/>
        <v>0</v>
      </c>
      <c r="AX794" s="3">
        <f>IF(テーブル505[[#This Row],[レート]]=0,0,$I$7)</f>
        <v>0</v>
      </c>
      <c r="AY794" s="6">
        <f t="shared" si="260"/>
        <v>0</v>
      </c>
      <c r="AZ794" s="6">
        <f t="shared" si="261"/>
        <v>0</v>
      </c>
      <c r="BA794" s="81">
        <f>テーブル505[[#This Row],[レート]]*テーブル505[[#This Row],[取引単位]]</f>
        <v>0</v>
      </c>
      <c r="BB794" s="6">
        <f t="shared" si="252"/>
        <v>0</v>
      </c>
    </row>
    <row r="795" spans="21:54" x14ac:dyDescent="0.3">
      <c r="U795" s="5">
        <f t="shared" si="253"/>
        <v>0</v>
      </c>
      <c r="V795" s="3">
        <f>IF(テーブル501[[#This Row],[レート]]=0,0,$E$7)</f>
        <v>0</v>
      </c>
      <c r="W795" s="6">
        <f t="shared" si="246"/>
        <v>0</v>
      </c>
      <c r="X795" s="6">
        <f t="shared" si="247"/>
        <v>0</v>
      </c>
      <c r="Y795" s="81">
        <f>テーブル501[[#This Row],[レート]]*テーブル501[[#This Row],[取引単位]]</f>
        <v>0</v>
      </c>
      <c r="Z795" s="6">
        <f t="shared" si="248"/>
        <v>0</v>
      </c>
      <c r="AB795" s="5">
        <f t="shared" si="262"/>
        <v>0</v>
      </c>
      <c r="AC795" s="3">
        <f>IF(テーブル502[[#This Row],[レート]]=0,0,$F$7)</f>
        <v>0</v>
      </c>
      <c r="AD795" s="6">
        <f t="shared" si="254"/>
        <v>0</v>
      </c>
      <c r="AE795" s="6">
        <f t="shared" si="255"/>
        <v>0</v>
      </c>
      <c r="AF795" s="81">
        <f>テーブル502[[#This Row],[レート]]*テーブル502[[#This Row],[取引単位]]</f>
        <v>0</v>
      </c>
      <c r="AG795" s="6">
        <f t="shared" si="249"/>
        <v>0</v>
      </c>
      <c r="AI795" s="5">
        <f t="shared" si="263"/>
        <v>0</v>
      </c>
      <c r="AJ795" s="3">
        <f>IF(テーブル503[[#This Row],[レート]]=0,0,$G$7)</f>
        <v>0</v>
      </c>
      <c r="AK795" s="6">
        <f t="shared" si="256"/>
        <v>0</v>
      </c>
      <c r="AL795" s="6">
        <f t="shared" si="257"/>
        <v>0</v>
      </c>
      <c r="AM795" s="81">
        <f>テーブル503[[#This Row],[レート]]*テーブル503[[#This Row],[取引単位]]</f>
        <v>0</v>
      </c>
      <c r="AN795" s="6">
        <f t="shared" si="250"/>
        <v>0</v>
      </c>
      <c r="AP795" s="5">
        <f t="shared" si="264"/>
        <v>0</v>
      </c>
      <c r="AQ795" s="3">
        <f>IF(テーブル504[[#This Row],[レート]]=0,0,$H$7)</f>
        <v>0</v>
      </c>
      <c r="AR795" s="6">
        <f t="shared" si="258"/>
        <v>0</v>
      </c>
      <c r="AS795" s="6">
        <f t="shared" si="259"/>
        <v>0</v>
      </c>
      <c r="AT795" s="81">
        <f>テーブル504[[#This Row],[レート]]*テーブル504[[#This Row],[取引単位]]</f>
        <v>0</v>
      </c>
      <c r="AU795" s="6">
        <f t="shared" si="251"/>
        <v>0</v>
      </c>
      <c r="AW795" s="5">
        <f t="shared" si="265"/>
        <v>0</v>
      </c>
      <c r="AX795" s="3">
        <f>IF(テーブル505[[#This Row],[レート]]=0,0,$I$7)</f>
        <v>0</v>
      </c>
      <c r="AY795" s="6">
        <f t="shared" si="260"/>
        <v>0</v>
      </c>
      <c r="AZ795" s="6">
        <f t="shared" si="261"/>
        <v>0</v>
      </c>
      <c r="BA795" s="81">
        <f>テーブル505[[#This Row],[レート]]*テーブル505[[#This Row],[取引単位]]</f>
        <v>0</v>
      </c>
      <c r="BB795" s="6">
        <f t="shared" si="252"/>
        <v>0</v>
      </c>
    </row>
    <row r="796" spans="21:54" x14ac:dyDescent="0.3">
      <c r="U796" s="5">
        <f t="shared" si="253"/>
        <v>0</v>
      </c>
      <c r="V796" s="3">
        <f>IF(テーブル501[[#This Row],[レート]]=0,0,$E$7)</f>
        <v>0</v>
      </c>
      <c r="W796" s="6">
        <f t="shared" si="246"/>
        <v>0</v>
      </c>
      <c r="X796" s="6">
        <f t="shared" si="247"/>
        <v>0</v>
      </c>
      <c r="Y796" s="81">
        <f>テーブル501[[#This Row],[レート]]*テーブル501[[#This Row],[取引単位]]</f>
        <v>0</v>
      </c>
      <c r="Z796" s="6">
        <f t="shared" si="248"/>
        <v>0</v>
      </c>
      <c r="AB796" s="5">
        <f t="shared" si="262"/>
        <v>0</v>
      </c>
      <c r="AC796" s="3">
        <f>IF(テーブル502[[#This Row],[レート]]=0,0,$F$7)</f>
        <v>0</v>
      </c>
      <c r="AD796" s="6">
        <f t="shared" si="254"/>
        <v>0</v>
      </c>
      <c r="AE796" s="6">
        <f t="shared" si="255"/>
        <v>0</v>
      </c>
      <c r="AF796" s="81">
        <f>テーブル502[[#This Row],[レート]]*テーブル502[[#This Row],[取引単位]]</f>
        <v>0</v>
      </c>
      <c r="AG796" s="6">
        <f t="shared" si="249"/>
        <v>0</v>
      </c>
      <c r="AI796" s="5">
        <f t="shared" si="263"/>
        <v>0</v>
      </c>
      <c r="AJ796" s="3">
        <f>IF(テーブル503[[#This Row],[レート]]=0,0,$G$7)</f>
        <v>0</v>
      </c>
      <c r="AK796" s="6">
        <f t="shared" si="256"/>
        <v>0</v>
      </c>
      <c r="AL796" s="6">
        <f t="shared" si="257"/>
        <v>0</v>
      </c>
      <c r="AM796" s="81">
        <f>テーブル503[[#This Row],[レート]]*テーブル503[[#This Row],[取引単位]]</f>
        <v>0</v>
      </c>
      <c r="AN796" s="6">
        <f t="shared" si="250"/>
        <v>0</v>
      </c>
      <c r="AP796" s="5">
        <f t="shared" si="264"/>
        <v>0</v>
      </c>
      <c r="AQ796" s="3">
        <f>IF(テーブル504[[#This Row],[レート]]=0,0,$H$7)</f>
        <v>0</v>
      </c>
      <c r="AR796" s="6">
        <f t="shared" si="258"/>
        <v>0</v>
      </c>
      <c r="AS796" s="6">
        <f t="shared" si="259"/>
        <v>0</v>
      </c>
      <c r="AT796" s="81">
        <f>テーブル504[[#This Row],[レート]]*テーブル504[[#This Row],[取引単位]]</f>
        <v>0</v>
      </c>
      <c r="AU796" s="6">
        <f t="shared" si="251"/>
        <v>0</v>
      </c>
      <c r="AW796" s="5">
        <f t="shared" si="265"/>
        <v>0</v>
      </c>
      <c r="AX796" s="3">
        <f>IF(テーブル505[[#This Row],[レート]]=0,0,$I$7)</f>
        <v>0</v>
      </c>
      <c r="AY796" s="6">
        <f t="shared" si="260"/>
        <v>0</v>
      </c>
      <c r="AZ796" s="6">
        <f t="shared" si="261"/>
        <v>0</v>
      </c>
      <c r="BA796" s="81">
        <f>テーブル505[[#This Row],[レート]]*テーブル505[[#This Row],[取引単位]]</f>
        <v>0</v>
      </c>
      <c r="BB796" s="6">
        <f t="shared" si="252"/>
        <v>0</v>
      </c>
    </row>
    <row r="797" spans="21:54" x14ac:dyDescent="0.3">
      <c r="U797" s="5">
        <f t="shared" si="253"/>
        <v>0</v>
      </c>
      <c r="V797" s="3">
        <f>IF(テーブル501[[#This Row],[レート]]=0,0,$E$7)</f>
        <v>0</v>
      </c>
      <c r="W797" s="6">
        <f t="shared" si="246"/>
        <v>0</v>
      </c>
      <c r="X797" s="6">
        <f t="shared" si="247"/>
        <v>0</v>
      </c>
      <c r="Y797" s="81">
        <f>テーブル501[[#This Row],[レート]]*テーブル501[[#This Row],[取引単位]]</f>
        <v>0</v>
      </c>
      <c r="Z797" s="6">
        <f t="shared" si="248"/>
        <v>0</v>
      </c>
      <c r="AB797" s="5">
        <f t="shared" si="262"/>
        <v>0</v>
      </c>
      <c r="AC797" s="3">
        <f>IF(テーブル502[[#This Row],[レート]]=0,0,$F$7)</f>
        <v>0</v>
      </c>
      <c r="AD797" s="6">
        <f t="shared" si="254"/>
        <v>0</v>
      </c>
      <c r="AE797" s="6">
        <f t="shared" si="255"/>
        <v>0</v>
      </c>
      <c r="AF797" s="81">
        <f>テーブル502[[#This Row],[レート]]*テーブル502[[#This Row],[取引単位]]</f>
        <v>0</v>
      </c>
      <c r="AG797" s="6">
        <f t="shared" si="249"/>
        <v>0</v>
      </c>
      <c r="AI797" s="5">
        <f t="shared" si="263"/>
        <v>0</v>
      </c>
      <c r="AJ797" s="3">
        <f>IF(テーブル503[[#This Row],[レート]]=0,0,$G$7)</f>
        <v>0</v>
      </c>
      <c r="AK797" s="6">
        <f t="shared" si="256"/>
        <v>0</v>
      </c>
      <c r="AL797" s="6">
        <f t="shared" si="257"/>
        <v>0</v>
      </c>
      <c r="AM797" s="81">
        <f>テーブル503[[#This Row],[レート]]*テーブル503[[#This Row],[取引単位]]</f>
        <v>0</v>
      </c>
      <c r="AN797" s="6">
        <f t="shared" si="250"/>
        <v>0</v>
      </c>
      <c r="AP797" s="5">
        <f t="shared" si="264"/>
        <v>0</v>
      </c>
      <c r="AQ797" s="3">
        <f>IF(テーブル504[[#This Row],[レート]]=0,0,$H$7)</f>
        <v>0</v>
      </c>
      <c r="AR797" s="6">
        <f t="shared" si="258"/>
        <v>0</v>
      </c>
      <c r="AS797" s="6">
        <f t="shared" si="259"/>
        <v>0</v>
      </c>
      <c r="AT797" s="81">
        <f>テーブル504[[#This Row],[レート]]*テーブル504[[#This Row],[取引単位]]</f>
        <v>0</v>
      </c>
      <c r="AU797" s="6">
        <f t="shared" si="251"/>
        <v>0</v>
      </c>
      <c r="AW797" s="5">
        <f t="shared" si="265"/>
        <v>0</v>
      </c>
      <c r="AX797" s="3">
        <f>IF(テーブル505[[#This Row],[レート]]=0,0,$I$7)</f>
        <v>0</v>
      </c>
      <c r="AY797" s="6">
        <f t="shared" si="260"/>
        <v>0</v>
      </c>
      <c r="AZ797" s="6">
        <f t="shared" si="261"/>
        <v>0</v>
      </c>
      <c r="BA797" s="81">
        <f>テーブル505[[#This Row],[レート]]*テーブル505[[#This Row],[取引単位]]</f>
        <v>0</v>
      </c>
      <c r="BB797" s="6">
        <f t="shared" si="252"/>
        <v>0</v>
      </c>
    </row>
    <row r="798" spans="21:54" x14ac:dyDescent="0.3">
      <c r="U798" s="5">
        <f t="shared" si="253"/>
        <v>0</v>
      </c>
      <c r="V798" s="3">
        <f>IF(テーブル501[[#This Row],[レート]]=0,0,$E$7)</f>
        <v>0</v>
      </c>
      <c r="W798" s="6">
        <f t="shared" si="246"/>
        <v>0</v>
      </c>
      <c r="X798" s="6">
        <f t="shared" si="247"/>
        <v>0</v>
      </c>
      <c r="Y798" s="81">
        <f>テーブル501[[#This Row],[レート]]*テーブル501[[#This Row],[取引単位]]</f>
        <v>0</v>
      </c>
      <c r="Z798" s="6">
        <f t="shared" si="248"/>
        <v>0</v>
      </c>
      <c r="AB798" s="5">
        <f t="shared" si="262"/>
        <v>0</v>
      </c>
      <c r="AC798" s="3">
        <f>IF(テーブル502[[#This Row],[レート]]=0,0,$F$7)</f>
        <v>0</v>
      </c>
      <c r="AD798" s="6">
        <f t="shared" si="254"/>
        <v>0</v>
      </c>
      <c r="AE798" s="6">
        <f t="shared" si="255"/>
        <v>0</v>
      </c>
      <c r="AF798" s="81">
        <f>テーブル502[[#This Row],[レート]]*テーブル502[[#This Row],[取引単位]]</f>
        <v>0</v>
      </c>
      <c r="AG798" s="6">
        <f t="shared" si="249"/>
        <v>0</v>
      </c>
      <c r="AI798" s="5">
        <f t="shared" si="263"/>
        <v>0</v>
      </c>
      <c r="AJ798" s="3">
        <f>IF(テーブル503[[#This Row],[レート]]=0,0,$G$7)</f>
        <v>0</v>
      </c>
      <c r="AK798" s="6">
        <f t="shared" si="256"/>
        <v>0</v>
      </c>
      <c r="AL798" s="6">
        <f t="shared" si="257"/>
        <v>0</v>
      </c>
      <c r="AM798" s="81">
        <f>テーブル503[[#This Row],[レート]]*テーブル503[[#This Row],[取引単位]]</f>
        <v>0</v>
      </c>
      <c r="AN798" s="6">
        <f t="shared" si="250"/>
        <v>0</v>
      </c>
      <c r="AP798" s="5">
        <f t="shared" si="264"/>
        <v>0</v>
      </c>
      <c r="AQ798" s="3">
        <f>IF(テーブル504[[#This Row],[レート]]=0,0,$H$7)</f>
        <v>0</v>
      </c>
      <c r="AR798" s="6">
        <f t="shared" si="258"/>
        <v>0</v>
      </c>
      <c r="AS798" s="6">
        <f t="shared" si="259"/>
        <v>0</v>
      </c>
      <c r="AT798" s="81">
        <f>テーブル504[[#This Row],[レート]]*テーブル504[[#This Row],[取引単位]]</f>
        <v>0</v>
      </c>
      <c r="AU798" s="6">
        <f t="shared" si="251"/>
        <v>0</v>
      </c>
      <c r="AW798" s="5">
        <f t="shared" si="265"/>
        <v>0</v>
      </c>
      <c r="AX798" s="3">
        <f>IF(テーブル505[[#This Row],[レート]]=0,0,$I$7)</f>
        <v>0</v>
      </c>
      <c r="AY798" s="6">
        <f t="shared" si="260"/>
        <v>0</v>
      </c>
      <c r="AZ798" s="6">
        <f t="shared" si="261"/>
        <v>0</v>
      </c>
      <c r="BA798" s="81">
        <f>テーブル505[[#This Row],[レート]]*テーブル505[[#This Row],[取引単位]]</f>
        <v>0</v>
      </c>
      <c r="BB798" s="6">
        <f t="shared" si="252"/>
        <v>0</v>
      </c>
    </row>
    <row r="799" spans="21:54" x14ac:dyDescent="0.3">
      <c r="U799" s="5">
        <f t="shared" si="253"/>
        <v>0</v>
      </c>
      <c r="V799" s="3">
        <f>IF(テーブル501[[#This Row],[レート]]=0,0,$E$7)</f>
        <v>0</v>
      </c>
      <c r="W799" s="6">
        <f t="shared" si="246"/>
        <v>0</v>
      </c>
      <c r="X799" s="6">
        <f t="shared" si="247"/>
        <v>0</v>
      </c>
      <c r="Y799" s="81">
        <f>テーブル501[[#This Row],[レート]]*テーブル501[[#This Row],[取引単位]]</f>
        <v>0</v>
      </c>
      <c r="Z799" s="6">
        <f t="shared" si="248"/>
        <v>0</v>
      </c>
      <c r="AB799" s="5">
        <f t="shared" si="262"/>
        <v>0</v>
      </c>
      <c r="AC799" s="3">
        <f>IF(テーブル502[[#This Row],[レート]]=0,0,$F$7)</f>
        <v>0</v>
      </c>
      <c r="AD799" s="6">
        <f t="shared" si="254"/>
        <v>0</v>
      </c>
      <c r="AE799" s="6">
        <f t="shared" si="255"/>
        <v>0</v>
      </c>
      <c r="AF799" s="81">
        <f>テーブル502[[#This Row],[レート]]*テーブル502[[#This Row],[取引単位]]</f>
        <v>0</v>
      </c>
      <c r="AG799" s="6">
        <f t="shared" si="249"/>
        <v>0</v>
      </c>
      <c r="AI799" s="5">
        <f t="shared" si="263"/>
        <v>0</v>
      </c>
      <c r="AJ799" s="3">
        <f>IF(テーブル503[[#This Row],[レート]]=0,0,$G$7)</f>
        <v>0</v>
      </c>
      <c r="AK799" s="6">
        <f t="shared" si="256"/>
        <v>0</v>
      </c>
      <c r="AL799" s="6">
        <f t="shared" si="257"/>
        <v>0</v>
      </c>
      <c r="AM799" s="81">
        <f>テーブル503[[#This Row],[レート]]*テーブル503[[#This Row],[取引単位]]</f>
        <v>0</v>
      </c>
      <c r="AN799" s="6">
        <f t="shared" si="250"/>
        <v>0</v>
      </c>
      <c r="AP799" s="5">
        <f t="shared" si="264"/>
        <v>0</v>
      </c>
      <c r="AQ799" s="3">
        <f>IF(テーブル504[[#This Row],[レート]]=0,0,$H$7)</f>
        <v>0</v>
      </c>
      <c r="AR799" s="6">
        <f t="shared" si="258"/>
        <v>0</v>
      </c>
      <c r="AS799" s="6">
        <f t="shared" si="259"/>
        <v>0</v>
      </c>
      <c r="AT799" s="81">
        <f>テーブル504[[#This Row],[レート]]*テーブル504[[#This Row],[取引単位]]</f>
        <v>0</v>
      </c>
      <c r="AU799" s="6">
        <f t="shared" si="251"/>
        <v>0</v>
      </c>
      <c r="AW799" s="5">
        <f t="shared" si="265"/>
        <v>0</v>
      </c>
      <c r="AX799" s="3">
        <f>IF(テーブル505[[#This Row],[レート]]=0,0,$I$7)</f>
        <v>0</v>
      </c>
      <c r="AY799" s="6">
        <f t="shared" si="260"/>
        <v>0</v>
      </c>
      <c r="AZ799" s="6">
        <f t="shared" si="261"/>
        <v>0</v>
      </c>
      <c r="BA799" s="81">
        <f>テーブル505[[#This Row],[レート]]*テーブル505[[#This Row],[取引単位]]</f>
        <v>0</v>
      </c>
      <c r="BB799" s="6">
        <f t="shared" si="252"/>
        <v>0</v>
      </c>
    </row>
    <row r="800" spans="21:54" x14ac:dyDescent="0.3">
      <c r="U800" s="5">
        <f t="shared" si="253"/>
        <v>0</v>
      </c>
      <c r="V800" s="3">
        <f>IF(テーブル501[[#This Row],[レート]]=0,0,$E$7)</f>
        <v>0</v>
      </c>
      <c r="W800" s="6">
        <f t="shared" si="246"/>
        <v>0</v>
      </c>
      <c r="X800" s="6">
        <f t="shared" si="247"/>
        <v>0</v>
      </c>
      <c r="Y800" s="81">
        <f>テーブル501[[#This Row],[レート]]*テーブル501[[#This Row],[取引単位]]</f>
        <v>0</v>
      </c>
      <c r="Z800" s="6">
        <f t="shared" si="248"/>
        <v>0</v>
      </c>
      <c r="AB800" s="5">
        <f t="shared" si="262"/>
        <v>0</v>
      </c>
      <c r="AC800" s="3">
        <f>IF(テーブル502[[#This Row],[レート]]=0,0,$F$7)</f>
        <v>0</v>
      </c>
      <c r="AD800" s="6">
        <f t="shared" si="254"/>
        <v>0</v>
      </c>
      <c r="AE800" s="6">
        <f t="shared" si="255"/>
        <v>0</v>
      </c>
      <c r="AF800" s="81">
        <f>テーブル502[[#This Row],[レート]]*テーブル502[[#This Row],[取引単位]]</f>
        <v>0</v>
      </c>
      <c r="AG800" s="6">
        <f t="shared" si="249"/>
        <v>0</v>
      </c>
      <c r="AI800" s="5">
        <f t="shared" si="263"/>
        <v>0</v>
      </c>
      <c r="AJ800" s="3">
        <f>IF(テーブル503[[#This Row],[レート]]=0,0,$G$7)</f>
        <v>0</v>
      </c>
      <c r="AK800" s="6">
        <f t="shared" si="256"/>
        <v>0</v>
      </c>
      <c r="AL800" s="6">
        <f t="shared" si="257"/>
        <v>0</v>
      </c>
      <c r="AM800" s="81">
        <f>テーブル503[[#This Row],[レート]]*テーブル503[[#This Row],[取引単位]]</f>
        <v>0</v>
      </c>
      <c r="AN800" s="6">
        <f t="shared" si="250"/>
        <v>0</v>
      </c>
      <c r="AP800" s="5">
        <f t="shared" si="264"/>
        <v>0</v>
      </c>
      <c r="AQ800" s="3">
        <f>IF(テーブル504[[#This Row],[レート]]=0,0,$H$7)</f>
        <v>0</v>
      </c>
      <c r="AR800" s="6">
        <f t="shared" si="258"/>
        <v>0</v>
      </c>
      <c r="AS800" s="6">
        <f t="shared" si="259"/>
        <v>0</v>
      </c>
      <c r="AT800" s="81">
        <f>テーブル504[[#This Row],[レート]]*テーブル504[[#This Row],[取引単位]]</f>
        <v>0</v>
      </c>
      <c r="AU800" s="6">
        <f t="shared" si="251"/>
        <v>0</v>
      </c>
      <c r="AW800" s="5">
        <f t="shared" si="265"/>
        <v>0</v>
      </c>
      <c r="AX800" s="3">
        <f>IF(テーブル505[[#This Row],[レート]]=0,0,$I$7)</f>
        <v>0</v>
      </c>
      <c r="AY800" s="6">
        <f t="shared" si="260"/>
        <v>0</v>
      </c>
      <c r="AZ800" s="6">
        <f t="shared" si="261"/>
        <v>0</v>
      </c>
      <c r="BA800" s="81">
        <f>テーブル505[[#This Row],[レート]]*テーブル505[[#This Row],[取引単位]]</f>
        <v>0</v>
      </c>
      <c r="BB800" s="6">
        <f t="shared" si="252"/>
        <v>0</v>
      </c>
    </row>
    <row r="801" spans="21:54" x14ac:dyDescent="0.3">
      <c r="U801" s="5">
        <f t="shared" si="253"/>
        <v>0</v>
      </c>
      <c r="V801" s="3">
        <f>IF(テーブル501[[#This Row],[レート]]=0,0,$E$7)</f>
        <v>0</v>
      </c>
      <c r="W801" s="6">
        <f t="shared" si="246"/>
        <v>0</v>
      </c>
      <c r="X801" s="6">
        <f t="shared" si="247"/>
        <v>0</v>
      </c>
      <c r="Y801" s="81">
        <f>テーブル501[[#This Row],[レート]]*テーブル501[[#This Row],[取引単位]]</f>
        <v>0</v>
      </c>
      <c r="Z801" s="6">
        <f t="shared" si="248"/>
        <v>0</v>
      </c>
      <c r="AB801" s="5">
        <f t="shared" si="262"/>
        <v>0</v>
      </c>
      <c r="AC801" s="3">
        <f>IF(テーブル502[[#This Row],[レート]]=0,0,$F$7)</f>
        <v>0</v>
      </c>
      <c r="AD801" s="6">
        <f t="shared" si="254"/>
        <v>0</v>
      </c>
      <c r="AE801" s="6">
        <f t="shared" si="255"/>
        <v>0</v>
      </c>
      <c r="AF801" s="81">
        <f>テーブル502[[#This Row],[レート]]*テーブル502[[#This Row],[取引単位]]</f>
        <v>0</v>
      </c>
      <c r="AG801" s="6">
        <f t="shared" si="249"/>
        <v>0</v>
      </c>
      <c r="AI801" s="5">
        <f t="shared" si="263"/>
        <v>0</v>
      </c>
      <c r="AJ801" s="3">
        <f>IF(テーブル503[[#This Row],[レート]]=0,0,$G$7)</f>
        <v>0</v>
      </c>
      <c r="AK801" s="6">
        <f t="shared" si="256"/>
        <v>0</v>
      </c>
      <c r="AL801" s="6">
        <f t="shared" si="257"/>
        <v>0</v>
      </c>
      <c r="AM801" s="81">
        <f>テーブル503[[#This Row],[レート]]*テーブル503[[#This Row],[取引単位]]</f>
        <v>0</v>
      </c>
      <c r="AN801" s="6">
        <f t="shared" si="250"/>
        <v>0</v>
      </c>
      <c r="AP801" s="5">
        <f t="shared" si="264"/>
        <v>0</v>
      </c>
      <c r="AQ801" s="3">
        <f>IF(テーブル504[[#This Row],[レート]]=0,0,$H$7)</f>
        <v>0</v>
      </c>
      <c r="AR801" s="6">
        <f t="shared" si="258"/>
        <v>0</v>
      </c>
      <c r="AS801" s="6">
        <f t="shared" si="259"/>
        <v>0</v>
      </c>
      <c r="AT801" s="81">
        <f>テーブル504[[#This Row],[レート]]*テーブル504[[#This Row],[取引単位]]</f>
        <v>0</v>
      </c>
      <c r="AU801" s="6">
        <f t="shared" si="251"/>
        <v>0</v>
      </c>
      <c r="AW801" s="5">
        <f t="shared" si="265"/>
        <v>0</v>
      </c>
      <c r="AX801" s="3">
        <f>IF(テーブル505[[#This Row],[レート]]=0,0,$I$7)</f>
        <v>0</v>
      </c>
      <c r="AY801" s="6">
        <f t="shared" si="260"/>
        <v>0</v>
      </c>
      <c r="AZ801" s="6">
        <f t="shared" si="261"/>
        <v>0</v>
      </c>
      <c r="BA801" s="81">
        <f>テーブル505[[#This Row],[レート]]*テーブル505[[#This Row],[取引単位]]</f>
        <v>0</v>
      </c>
      <c r="BB801" s="6">
        <f t="shared" si="252"/>
        <v>0</v>
      </c>
    </row>
    <row r="802" spans="21:54" x14ac:dyDescent="0.3">
      <c r="U802" s="5">
        <f t="shared" si="253"/>
        <v>0</v>
      </c>
      <c r="V802" s="3">
        <f>IF(テーブル501[[#This Row],[レート]]=0,0,$E$7)</f>
        <v>0</v>
      </c>
      <c r="W802" s="6">
        <f t="shared" si="246"/>
        <v>0</v>
      </c>
      <c r="X802" s="6">
        <f t="shared" si="247"/>
        <v>0</v>
      </c>
      <c r="Y802" s="81">
        <f>テーブル501[[#This Row],[レート]]*テーブル501[[#This Row],[取引単位]]</f>
        <v>0</v>
      </c>
      <c r="Z802" s="6">
        <f t="shared" si="248"/>
        <v>0</v>
      </c>
      <c r="AB802" s="5">
        <f t="shared" si="262"/>
        <v>0</v>
      </c>
      <c r="AC802" s="3">
        <f>IF(テーブル502[[#This Row],[レート]]=0,0,$F$7)</f>
        <v>0</v>
      </c>
      <c r="AD802" s="6">
        <f t="shared" si="254"/>
        <v>0</v>
      </c>
      <c r="AE802" s="6">
        <f t="shared" si="255"/>
        <v>0</v>
      </c>
      <c r="AF802" s="81">
        <f>テーブル502[[#This Row],[レート]]*テーブル502[[#This Row],[取引単位]]</f>
        <v>0</v>
      </c>
      <c r="AG802" s="6">
        <f t="shared" si="249"/>
        <v>0</v>
      </c>
      <c r="AI802" s="5">
        <f t="shared" si="263"/>
        <v>0</v>
      </c>
      <c r="AJ802" s="3">
        <f>IF(テーブル503[[#This Row],[レート]]=0,0,$G$7)</f>
        <v>0</v>
      </c>
      <c r="AK802" s="6">
        <f t="shared" si="256"/>
        <v>0</v>
      </c>
      <c r="AL802" s="6">
        <f t="shared" si="257"/>
        <v>0</v>
      </c>
      <c r="AM802" s="81">
        <f>テーブル503[[#This Row],[レート]]*テーブル503[[#This Row],[取引単位]]</f>
        <v>0</v>
      </c>
      <c r="AN802" s="6">
        <f t="shared" si="250"/>
        <v>0</v>
      </c>
      <c r="AP802" s="5">
        <f t="shared" si="264"/>
        <v>0</v>
      </c>
      <c r="AQ802" s="3">
        <f>IF(テーブル504[[#This Row],[レート]]=0,0,$H$7)</f>
        <v>0</v>
      </c>
      <c r="AR802" s="6">
        <f t="shared" si="258"/>
        <v>0</v>
      </c>
      <c r="AS802" s="6">
        <f t="shared" si="259"/>
        <v>0</v>
      </c>
      <c r="AT802" s="81">
        <f>テーブル504[[#This Row],[レート]]*テーブル504[[#This Row],[取引単位]]</f>
        <v>0</v>
      </c>
      <c r="AU802" s="6">
        <f t="shared" si="251"/>
        <v>0</v>
      </c>
      <c r="AW802" s="5">
        <f t="shared" si="265"/>
        <v>0</v>
      </c>
      <c r="AX802" s="3">
        <f>IF(テーブル505[[#This Row],[レート]]=0,0,$I$7)</f>
        <v>0</v>
      </c>
      <c r="AY802" s="6">
        <f t="shared" si="260"/>
        <v>0</v>
      </c>
      <c r="AZ802" s="6">
        <f t="shared" si="261"/>
        <v>0</v>
      </c>
      <c r="BA802" s="81">
        <f>テーブル505[[#This Row],[レート]]*テーブル505[[#This Row],[取引単位]]</f>
        <v>0</v>
      </c>
      <c r="BB802" s="6">
        <f t="shared" si="252"/>
        <v>0</v>
      </c>
    </row>
    <row r="803" spans="21:54" x14ac:dyDescent="0.3">
      <c r="U803" s="5">
        <f t="shared" si="253"/>
        <v>0</v>
      </c>
      <c r="V803" s="3">
        <f>IF(テーブル501[[#This Row],[レート]]=0,0,$E$7)</f>
        <v>0</v>
      </c>
      <c r="W803" s="6">
        <f t="shared" si="246"/>
        <v>0</v>
      </c>
      <c r="X803" s="6">
        <f t="shared" si="247"/>
        <v>0</v>
      </c>
      <c r="Y803" s="81">
        <f>テーブル501[[#This Row],[レート]]*テーブル501[[#This Row],[取引単位]]</f>
        <v>0</v>
      </c>
      <c r="Z803" s="6">
        <f t="shared" si="248"/>
        <v>0</v>
      </c>
      <c r="AB803" s="5">
        <f t="shared" si="262"/>
        <v>0</v>
      </c>
      <c r="AC803" s="3">
        <f>IF(テーブル502[[#This Row],[レート]]=0,0,$F$7)</f>
        <v>0</v>
      </c>
      <c r="AD803" s="6">
        <f t="shared" si="254"/>
        <v>0</v>
      </c>
      <c r="AE803" s="6">
        <f t="shared" si="255"/>
        <v>0</v>
      </c>
      <c r="AF803" s="81">
        <f>テーブル502[[#This Row],[レート]]*テーブル502[[#This Row],[取引単位]]</f>
        <v>0</v>
      </c>
      <c r="AG803" s="6">
        <f t="shared" si="249"/>
        <v>0</v>
      </c>
      <c r="AI803" s="5">
        <f t="shared" si="263"/>
        <v>0</v>
      </c>
      <c r="AJ803" s="3">
        <f>IF(テーブル503[[#This Row],[レート]]=0,0,$G$7)</f>
        <v>0</v>
      </c>
      <c r="AK803" s="6">
        <f t="shared" si="256"/>
        <v>0</v>
      </c>
      <c r="AL803" s="6">
        <f t="shared" si="257"/>
        <v>0</v>
      </c>
      <c r="AM803" s="81">
        <f>テーブル503[[#This Row],[レート]]*テーブル503[[#This Row],[取引単位]]</f>
        <v>0</v>
      </c>
      <c r="AN803" s="6">
        <f t="shared" si="250"/>
        <v>0</v>
      </c>
      <c r="AP803" s="5">
        <f t="shared" si="264"/>
        <v>0</v>
      </c>
      <c r="AQ803" s="3">
        <f>IF(テーブル504[[#This Row],[レート]]=0,0,$H$7)</f>
        <v>0</v>
      </c>
      <c r="AR803" s="6">
        <f t="shared" si="258"/>
        <v>0</v>
      </c>
      <c r="AS803" s="6">
        <f t="shared" si="259"/>
        <v>0</v>
      </c>
      <c r="AT803" s="81">
        <f>テーブル504[[#This Row],[レート]]*テーブル504[[#This Row],[取引単位]]</f>
        <v>0</v>
      </c>
      <c r="AU803" s="6">
        <f t="shared" si="251"/>
        <v>0</v>
      </c>
      <c r="AW803" s="5">
        <f t="shared" si="265"/>
        <v>0</v>
      </c>
      <c r="AX803" s="3">
        <f>IF(テーブル505[[#This Row],[レート]]=0,0,$I$7)</f>
        <v>0</v>
      </c>
      <c r="AY803" s="6">
        <f t="shared" si="260"/>
        <v>0</v>
      </c>
      <c r="AZ803" s="6">
        <f t="shared" si="261"/>
        <v>0</v>
      </c>
      <c r="BA803" s="81">
        <f>テーブル505[[#This Row],[レート]]*テーブル505[[#This Row],[取引単位]]</f>
        <v>0</v>
      </c>
      <c r="BB803" s="6">
        <f t="shared" si="252"/>
        <v>0</v>
      </c>
    </row>
    <row r="804" spans="21:54" x14ac:dyDescent="0.3">
      <c r="U804" s="5">
        <f t="shared" si="253"/>
        <v>0</v>
      </c>
      <c r="V804" s="3">
        <f>IF(テーブル501[[#This Row],[レート]]=0,0,$E$7)</f>
        <v>0</v>
      </c>
      <c r="W804" s="6">
        <f t="shared" si="246"/>
        <v>0</v>
      </c>
      <c r="X804" s="6">
        <f t="shared" si="247"/>
        <v>0</v>
      </c>
      <c r="Y804" s="81">
        <f>テーブル501[[#This Row],[レート]]*テーブル501[[#This Row],[取引単位]]</f>
        <v>0</v>
      </c>
      <c r="Z804" s="6">
        <f t="shared" si="248"/>
        <v>0</v>
      </c>
      <c r="AB804" s="5">
        <f t="shared" si="262"/>
        <v>0</v>
      </c>
      <c r="AC804" s="3">
        <f>IF(テーブル502[[#This Row],[レート]]=0,0,$F$7)</f>
        <v>0</v>
      </c>
      <c r="AD804" s="6">
        <f t="shared" si="254"/>
        <v>0</v>
      </c>
      <c r="AE804" s="6">
        <f t="shared" si="255"/>
        <v>0</v>
      </c>
      <c r="AF804" s="81">
        <f>テーブル502[[#This Row],[レート]]*テーブル502[[#This Row],[取引単位]]</f>
        <v>0</v>
      </c>
      <c r="AG804" s="6">
        <f t="shared" si="249"/>
        <v>0</v>
      </c>
      <c r="AI804" s="5">
        <f t="shared" si="263"/>
        <v>0</v>
      </c>
      <c r="AJ804" s="3">
        <f>IF(テーブル503[[#This Row],[レート]]=0,0,$G$7)</f>
        <v>0</v>
      </c>
      <c r="AK804" s="6">
        <f t="shared" si="256"/>
        <v>0</v>
      </c>
      <c r="AL804" s="6">
        <f t="shared" si="257"/>
        <v>0</v>
      </c>
      <c r="AM804" s="81">
        <f>テーブル503[[#This Row],[レート]]*テーブル503[[#This Row],[取引単位]]</f>
        <v>0</v>
      </c>
      <c r="AN804" s="6">
        <f t="shared" si="250"/>
        <v>0</v>
      </c>
      <c r="AP804" s="5">
        <f t="shared" si="264"/>
        <v>0</v>
      </c>
      <c r="AQ804" s="3">
        <f>IF(テーブル504[[#This Row],[レート]]=0,0,$H$7)</f>
        <v>0</v>
      </c>
      <c r="AR804" s="6">
        <f t="shared" si="258"/>
        <v>0</v>
      </c>
      <c r="AS804" s="6">
        <f t="shared" si="259"/>
        <v>0</v>
      </c>
      <c r="AT804" s="81">
        <f>テーブル504[[#This Row],[レート]]*テーブル504[[#This Row],[取引単位]]</f>
        <v>0</v>
      </c>
      <c r="AU804" s="6">
        <f t="shared" si="251"/>
        <v>0</v>
      </c>
      <c r="AW804" s="5">
        <f t="shared" si="265"/>
        <v>0</v>
      </c>
      <c r="AX804" s="3">
        <f>IF(テーブル505[[#This Row],[レート]]=0,0,$I$7)</f>
        <v>0</v>
      </c>
      <c r="AY804" s="6">
        <f t="shared" si="260"/>
        <v>0</v>
      </c>
      <c r="AZ804" s="6">
        <f t="shared" si="261"/>
        <v>0</v>
      </c>
      <c r="BA804" s="81">
        <f>テーブル505[[#This Row],[レート]]*テーブル505[[#This Row],[取引単位]]</f>
        <v>0</v>
      </c>
      <c r="BB804" s="6">
        <f t="shared" si="252"/>
        <v>0</v>
      </c>
    </row>
    <row r="805" spans="21:54" x14ac:dyDescent="0.3">
      <c r="U805" s="5">
        <f t="shared" si="253"/>
        <v>0</v>
      </c>
      <c r="V805" s="3">
        <f>IF(テーブル501[[#This Row],[レート]]=0,0,$E$7)</f>
        <v>0</v>
      </c>
      <c r="W805" s="6">
        <f t="shared" si="246"/>
        <v>0</v>
      </c>
      <c r="X805" s="6">
        <f t="shared" si="247"/>
        <v>0</v>
      </c>
      <c r="Y805" s="81">
        <f>テーブル501[[#This Row],[レート]]*テーブル501[[#This Row],[取引単位]]</f>
        <v>0</v>
      </c>
      <c r="Z805" s="6">
        <f t="shared" si="248"/>
        <v>0</v>
      </c>
      <c r="AB805" s="5">
        <f t="shared" si="262"/>
        <v>0</v>
      </c>
      <c r="AC805" s="3">
        <f>IF(テーブル502[[#This Row],[レート]]=0,0,$F$7)</f>
        <v>0</v>
      </c>
      <c r="AD805" s="6">
        <f t="shared" si="254"/>
        <v>0</v>
      </c>
      <c r="AE805" s="6">
        <f t="shared" si="255"/>
        <v>0</v>
      </c>
      <c r="AF805" s="81">
        <f>テーブル502[[#This Row],[レート]]*テーブル502[[#This Row],[取引単位]]</f>
        <v>0</v>
      </c>
      <c r="AG805" s="6">
        <f t="shared" si="249"/>
        <v>0</v>
      </c>
      <c r="AI805" s="5">
        <f t="shared" si="263"/>
        <v>0</v>
      </c>
      <c r="AJ805" s="3">
        <f>IF(テーブル503[[#This Row],[レート]]=0,0,$G$7)</f>
        <v>0</v>
      </c>
      <c r="AK805" s="6">
        <f t="shared" si="256"/>
        <v>0</v>
      </c>
      <c r="AL805" s="6">
        <f t="shared" si="257"/>
        <v>0</v>
      </c>
      <c r="AM805" s="81">
        <f>テーブル503[[#This Row],[レート]]*テーブル503[[#This Row],[取引単位]]</f>
        <v>0</v>
      </c>
      <c r="AN805" s="6">
        <f t="shared" si="250"/>
        <v>0</v>
      </c>
      <c r="AP805" s="5">
        <f t="shared" si="264"/>
        <v>0</v>
      </c>
      <c r="AQ805" s="3">
        <f>IF(テーブル504[[#This Row],[レート]]=0,0,$H$7)</f>
        <v>0</v>
      </c>
      <c r="AR805" s="6">
        <f t="shared" si="258"/>
        <v>0</v>
      </c>
      <c r="AS805" s="6">
        <f t="shared" si="259"/>
        <v>0</v>
      </c>
      <c r="AT805" s="81">
        <f>テーブル504[[#This Row],[レート]]*テーブル504[[#This Row],[取引単位]]</f>
        <v>0</v>
      </c>
      <c r="AU805" s="6">
        <f t="shared" si="251"/>
        <v>0</v>
      </c>
      <c r="AW805" s="5">
        <f t="shared" si="265"/>
        <v>0</v>
      </c>
      <c r="AX805" s="3">
        <f>IF(テーブル505[[#This Row],[レート]]=0,0,$I$7)</f>
        <v>0</v>
      </c>
      <c r="AY805" s="6">
        <f t="shared" si="260"/>
        <v>0</v>
      </c>
      <c r="AZ805" s="6">
        <f t="shared" si="261"/>
        <v>0</v>
      </c>
      <c r="BA805" s="81">
        <f>テーブル505[[#This Row],[レート]]*テーブル505[[#This Row],[取引単位]]</f>
        <v>0</v>
      </c>
      <c r="BB805" s="6">
        <f t="shared" si="252"/>
        <v>0</v>
      </c>
    </row>
    <row r="806" spans="21:54" x14ac:dyDescent="0.3">
      <c r="U806" s="5">
        <f t="shared" si="253"/>
        <v>0</v>
      </c>
      <c r="V806" s="3">
        <f>IF(テーブル501[[#This Row],[レート]]=0,0,$E$7)</f>
        <v>0</v>
      </c>
      <c r="W806" s="6">
        <f t="shared" si="246"/>
        <v>0</v>
      </c>
      <c r="X806" s="6">
        <f t="shared" si="247"/>
        <v>0</v>
      </c>
      <c r="Y806" s="81">
        <f>テーブル501[[#This Row],[レート]]*テーブル501[[#This Row],[取引単位]]</f>
        <v>0</v>
      </c>
      <c r="Z806" s="6">
        <f t="shared" si="248"/>
        <v>0</v>
      </c>
      <c r="AB806" s="5">
        <f t="shared" si="262"/>
        <v>0</v>
      </c>
      <c r="AC806" s="3">
        <f>IF(テーブル502[[#This Row],[レート]]=0,0,$F$7)</f>
        <v>0</v>
      </c>
      <c r="AD806" s="6">
        <f t="shared" si="254"/>
        <v>0</v>
      </c>
      <c r="AE806" s="6">
        <f t="shared" si="255"/>
        <v>0</v>
      </c>
      <c r="AF806" s="81">
        <f>テーブル502[[#This Row],[レート]]*テーブル502[[#This Row],[取引単位]]</f>
        <v>0</v>
      </c>
      <c r="AG806" s="6">
        <f t="shared" si="249"/>
        <v>0</v>
      </c>
      <c r="AI806" s="5">
        <f t="shared" si="263"/>
        <v>0</v>
      </c>
      <c r="AJ806" s="3">
        <f>IF(テーブル503[[#This Row],[レート]]=0,0,$G$7)</f>
        <v>0</v>
      </c>
      <c r="AK806" s="6">
        <f t="shared" si="256"/>
        <v>0</v>
      </c>
      <c r="AL806" s="6">
        <f t="shared" si="257"/>
        <v>0</v>
      </c>
      <c r="AM806" s="81">
        <f>テーブル503[[#This Row],[レート]]*テーブル503[[#This Row],[取引単位]]</f>
        <v>0</v>
      </c>
      <c r="AN806" s="6">
        <f t="shared" si="250"/>
        <v>0</v>
      </c>
      <c r="AP806" s="5">
        <f t="shared" si="264"/>
        <v>0</v>
      </c>
      <c r="AQ806" s="3">
        <f>IF(テーブル504[[#This Row],[レート]]=0,0,$H$7)</f>
        <v>0</v>
      </c>
      <c r="AR806" s="6">
        <f t="shared" si="258"/>
        <v>0</v>
      </c>
      <c r="AS806" s="6">
        <f t="shared" si="259"/>
        <v>0</v>
      </c>
      <c r="AT806" s="81">
        <f>テーブル504[[#This Row],[レート]]*テーブル504[[#This Row],[取引単位]]</f>
        <v>0</v>
      </c>
      <c r="AU806" s="6">
        <f t="shared" si="251"/>
        <v>0</v>
      </c>
      <c r="AW806" s="5">
        <f t="shared" si="265"/>
        <v>0</v>
      </c>
      <c r="AX806" s="3">
        <f>IF(テーブル505[[#This Row],[レート]]=0,0,$I$7)</f>
        <v>0</v>
      </c>
      <c r="AY806" s="6">
        <f t="shared" si="260"/>
        <v>0</v>
      </c>
      <c r="AZ806" s="6">
        <f t="shared" si="261"/>
        <v>0</v>
      </c>
      <c r="BA806" s="81">
        <f>テーブル505[[#This Row],[レート]]*テーブル505[[#This Row],[取引単位]]</f>
        <v>0</v>
      </c>
      <c r="BB806" s="6">
        <f t="shared" si="252"/>
        <v>0</v>
      </c>
    </row>
    <row r="807" spans="21:54" x14ac:dyDescent="0.3">
      <c r="U807" s="5">
        <f t="shared" si="253"/>
        <v>0</v>
      </c>
      <c r="V807" s="3">
        <f>IF(テーブル501[[#This Row],[レート]]=0,0,$E$7)</f>
        <v>0</v>
      </c>
      <c r="W807" s="6">
        <f t="shared" si="246"/>
        <v>0</v>
      </c>
      <c r="X807" s="6">
        <f t="shared" si="247"/>
        <v>0</v>
      </c>
      <c r="Y807" s="81">
        <f>テーブル501[[#This Row],[レート]]*テーブル501[[#This Row],[取引単位]]</f>
        <v>0</v>
      </c>
      <c r="Z807" s="6">
        <f t="shared" si="248"/>
        <v>0</v>
      </c>
      <c r="AB807" s="5">
        <f t="shared" si="262"/>
        <v>0</v>
      </c>
      <c r="AC807" s="3">
        <f>IF(テーブル502[[#This Row],[レート]]=0,0,$F$7)</f>
        <v>0</v>
      </c>
      <c r="AD807" s="6">
        <f t="shared" si="254"/>
        <v>0</v>
      </c>
      <c r="AE807" s="6">
        <f t="shared" si="255"/>
        <v>0</v>
      </c>
      <c r="AF807" s="81">
        <f>テーブル502[[#This Row],[レート]]*テーブル502[[#This Row],[取引単位]]</f>
        <v>0</v>
      </c>
      <c r="AG807" s="6">
        <f t="shared" si="249"/>
        <v>0</v>
      </c>
      <c r="AI807" s="5">
        <f t="shared" si="263"/>
        <v>0</v>
      </c>
      <c r="AJ807" s="3">
        <f>IF(テーブル503[[#This Row],[レート]]=0,0,$G$7)</f>
        <v>0</v>
      </c>
      <c r="AK807" s="6">
        <f t="shared" si="256"/>
        <v>0</v>
      </c>
      <c r="AL807" s="6">
        <f t="shared" si="257"/>
        <v>0</v>
      </c>
      <c r="AM807" s="81">
        <f>テーブル503[[#This Row],[レート]]*テーブル503[[#This Row],[取引単位]]</f>
        <v>0</v>
      </c>
      <c r="AN807" s="6">
        <f t="shared" si="250"/>
        <v>0</v>
      </c>
      <c r="AP807" s="5">
        <f t="shared" si="264"/>
        <v>0</v>
      </c>
      <c r="AQ807" s="3">
        <f>IF(テーブル504[[#This Row],[レート]]=0,0,$H$7)</f>
        <v>0</v>
      </c>
      <c r="AR807" s="6">
        <f t="shared" si="258"/>
        <v>0</v>
      </c>
      <c r="AS807" s="6">
        <f t="shared" si="259"/>
        <v>0</v>
      </c>
      <c r="AT807" s="81">
        <f>テーブル504[[#This Row],[レート]]*テーブル504[[#This Row],[取引単位]]</f>
        <v>0</v>
      </c>
      <c r="AU807" s="6">
        <f t="shared" si="251"/>
        <v>0</v>
      </c>
      <c r="AW807" s="5">
        <f t="shared" si="265"/>
        <v>0</v>
      </c>
      <c r="AX807" s="3">
        <f>IF(テーブル505[[#This Row],[レート]]=0,0,$I$7)</f>
        <v>0</v>
      </c>
      <c r="AY807" s="6">
        <f t="shared" si="260"/>
        <v>0</v>
      </c>
      <c r="AZ807" s="6">
        <f t="shared" si="261"/>
        <v>0</v>
      </c>
      <c r="BA807" s="81">
        <f>テーブル505[[#This Row],[レート]]*テーブル505[[#This Row],[取引単位]]</f>
        <v>0</v>
      </c>
      <c r="BB807" s="6">
        <f t="shared" si="252"/>
        <v>0</v>
      </c>
    </row>
    <row r="808" spans="21:54" x14ac:dyDescent="0.3">
      <c r="U808" s="5">
        <f t="shared" si="253"/>
        <v>0</v>
      </c>
      <c r="V808" s="3">
        <f>IF(テーブル501[[#This Row],[レート]]=0,0,$E$7)</f>
        <v>0</v>
      </c>
      <c r="W808" s="6">
        <f t="shared" si="246"/>
        <v>0</v>
      </c>
      <c r="X808" s="6">
        <f t="shared" si="247"/>
        <v>0</v>
      </c>
      <c r="Y808" s="81">
        <f>テーブル501[[#This Row],[レート]]*テーブル501[[#This Row],[取引単位]]</f>
        <v>0</v>
      </c>
      <c r="Z808" s="6">
        <f t="shared" si="248"/>
        <v>0</v>
      </c>
      <c r="AB808" s="5">
        <f t="shared" si="262"/>
        <v>0</v>
      </c>
      <c r="AC808" s="3">
        <f>IF(テーブル502[[#This Row],[レート]]=0,0,$F$7)</f>
        <v>0</v>
      </c>
      <c r="AD808" s="6">
        <f t="shared" si="254"/>
        <v>0</v>
      </c>
      <c r="AE808" s="6">
        <f t="shared" si="255"/>
        <v>0</v>
      </c>
      <c r="AF808" s="81">
        <f>テーブル502[[#This Row],[レート]]*テーブル502[[#This Row],[取引単位]]</f>
        <v>0</v>
      </c>
      <c r="AG808" s="6">
        <f t="shared" si="249"/>
        <v>0</v>
      </c>
      <c r="AI808" s="5">
        <f t="shared" si="263"/>
        <v>0</v>
      </c>
      <c r="AJ808" s="3">
        <f>IF(テーブル503[[#This Row],[レート]]=0,0,$G$7)</f>
        <v>0</v>
      </c>
      <c r="AK808" s="6">
        <f t="shared" si="256"/>
        <v>0</v>
      </c>
      <c r="AL808" s="6">
        <f t="shared" si="257"/>
        <v>0</v>
      </c>
      <c r="AM808" s="81">
        <f>テーブル503[[#This Row],[レート]]*テーブル503[[#This Row],[取引単位]]</f>
        <v>0</v>
      </c>
      <c r="AN808" s="6">
        <f t="shared" si="250"/>
        <v>0</v>
      </c>
      <c r="AP808" s="5">
        <f t="shared" si="264"/>
        <v>0</v>
      </c>
      <c r="AQ808" s="3">
        <f>IF(テーブル504[[#This Row],[レート]]=0,0,$H$7)</f>
        <v>0</v>
      </c>
      <c r="AR808" s="6">
        <f t="shared" si="258"/>
        <v>0</v>
      </c>
      <c r="AS808" s="6">
        <f t="shared" si="259"/>
        <v>0</v>
      </c>
      <c r="AT808" s="81">
        <f>テーブル504[[#This Row],[レート]]*テーブル504[[#This Row],[取引単位]]</f>
        <v>0</v>
      </c>
      <c r="AU808" s="6">
        <f t="shared" si="251"/>
        <v>0</v>
      </c>
      <c r="AW808" s="5">
        <f t="shared" si="265"/>
        <v>0</v>
      </c>
      <c r="AX808" s="3">
        <f>IF(テーブル505[[#This Row],[レート]]=0,0,$I$7)</f>
        <v>0</v>
      </c>
      <c r="AY808" s="6">
        <f t="shared" si="260"/>
        <v>0</v>
      </c>
      <c r="AZ808" s="6">
        <f t="shared" si="261"/>
        <v>0</v>
      </c>
      <c r="BA808" s="81">
        <f>テーブル505[[#This Row],[レート]]*テーブル505[[#This Row],[取引単位]]</f>
        <v>0</v>
      </c>
      <c r="BB808" s="6">
        <f t="shared" si="252"/>
        <v>0</v>
      </c>
    </row>
    <row r="809" spans="21:54" x14ac:dyDescent="0.3">
      <c r="U809" s="5">
        <f t="shared" si="253"/>
        <v>0</v>
      </c>
      <c r="V809" s="3">
        <f>IF(テーブル501[[#This Row],[レート]]=0,0,$E$7)</f>
        <v>0</v>
      </c>
      <c r="W809" s="6">
        <f t="shared" si="246"/>
        <v>0</v>
      </c>
      <c r="X809" s="6">
        <f t="shared" si="247"/>
        <v>0</v>
      </c>
      <c r="Y809" s="81">
        <f>テーブル501[[#This Row],[レート]]*テーブル501[[#This Row],[取引単位]]</f>
        <v>0</v>
      </c>
      <c r="Z809" s="6">
        <f t="shared" si="248"/>
        <v>0</v>
      </c>
      <c r="AB809" s="5">
        <f t="shared" si="262"/>
        <v>0</v>
      </c>
      <c r="AC809" s="3">
        <f>IF(テーブル502[[#This Row],[レート]]=0,0,$F$7)</f>
        <v>0</v>
      </c>
      <c r="AD809" s="6">
        <f t="shared" si="254"/>
        <v>0</v>
      </c>
      <c r="AE809" s="6">
        <f t="shared" si="255"/>
        <v>0</v>
      </c>
      <c r="AF809" s="81">
        <f>テーブル502[[#This Row],[レート]]*テーブル502[[#This Row],[取引単位]]</f>
        <v>0</v>
      </c>
      <c r="AG809" s="6">
        <f t="shared" si="249"/>
        <v>0</v>
      </c>
      <c r="AI809" s="5">
        <f t="shared" si="263"/>
        <v>0</v>
      </c>
      <c r="AJ809" s="3">
        <f>IF(テーブル503[[#This Row],[レート]]=0,0,$G$7)</f>
        <v>0</v>
      </c>
      <c r="AK809" s="6">
        <f t="shared" si="256"/>
        <v>0</v>
      </c>
      <c r="AL809" s="6">
        <f t="shared" si="257"/>
        <v>0</v>
      </c>
      <c r="AM809" s="81">
        <f>テーブル503[[#This Row],[レート]]*テーブル503[[#This Row],[取引単位]]</f>
        <v>0</v>
      </c>
      <c r="AN809" s="6">
        <f t="shared" si="250"/>
        <v>0</v>
      </c>
      <c r="AP809" s="5">
        <f t="shared" si="264"/>
        <v>0</v>
      </c>
      <c r="AQ809" s="3">
        <f>IF(テーブル504[[#This Row],[レート]]=0,0,$H$7)</f>
        <v>0</v>
      </c>
      <c r="AR809" s="6">
        <f t="shared" si="258"/>
        <v>0</v>
      </c>
      <c r="AS809" s="6">
        <f t="shared" si="259"/>
        <v>0</v>
      </c>
      <c r="AT809" s="81">
        <f>テーブル504[[#This Row],[レート]]*テーブル504[[#This Row],[取引単位]]</f>
        <v>0</v>
      </c>
      <c r="AU809" s="6">
        <f t="shared" si="251"/>
        <v>0</v>
      </c>
      <c r="AW809" s="5">
        <f t="shared" si="265"/>
        <v>0</v>
      </c>
      <c r="AX809" s="3">
        <f>IF(テーブル505[[#This Row],[レート]]=0,0,$I$7)</f>
        <v>0</v>
      </c>
      <c r="AY809" s="6">
        <f t="shared" si="260"/>
        <v>0</v>
      </c>
      <c r="AZ809" s="6">
        <f t="shared" si="261"/>
        <v>0</v>
      </c>
      <c r="BA809" s="81">
        <f>テーブル505[[#This Row],[レート]]*テーブル505[[#This Row],[取引単位]]</f>
        <v>0</v>
      </c>
      <c r="BB809" s="6">
        <f t="shared" si="252"/>
        <v>0</v>
      </c>
    </row>
    <row r="810" spans="21:54" x14ac:dyDescent="0.3">
      <c r="U810" s="5">
        <f t="shared" si="253"/>
        <v>0</v>
      </c>
      <c r="V810" s="3">
        <f>IF(テーブル501[[#This Row],[レート]]=0,0,$E$7)</f>
        <v>0</v>
      </c>
      <c r="W810" s="6">
        <f t="shared" si="246"/>
        <v>0</v>
      </c>
      <c r="X810" s="6">
        <f t="shared" si="247"/>
        <v>0</v>
      </c>
      <c r="Y810" s="81">
        <f>テーブル501[[#This Row],[レート]]*テーブル501[[#This Row],[取引単位]]</f>
        <v>0</v>
      </c>
      <c r="Z810" s="6">
        <f t="shared" si="248"/>
        <v>0</v>
      </c>
      <c r="AB810" s="5">
        <f t="shared" si="262"/>
        <v>0</v>
      </c>
      <c r="AC810" s="3">
        <f>IF(テーブル502[[#This Row],[レート]]=0,0,$F$7)</f>
        <v>0</v>
      </c>
      <c r="AD810" s="6">
        <f t="shared" si="254"/>
        <v>0</v>
      </c>
      <c r="AE810" s="6">
        <f t="shared" si="255"/>
        <v>0</v>
      </c>
      <c r="AF810" s="81">
        <f>テーブル502[[#This Row],[レート]]*テーブル502[[#This Row],[取引単位]]</f>
        <v>0</v>
      </c>
      <c r="AG810" s="6">
        <f t="shared" si="249"/>
        <v>0</v>
      </c>
      <c r="AI810" s="5">
        <f t="shared" si="263"/>
        <v>0</v>
      </c>
      <c r="AJ810" s="3">
        <f>IF(テーブル503[[#This Row],[レート]]=0,0,$G$7)</f>
        <v>0</v>
      </c>
      <c r="AK810" s="6">
        <f t="shared" si="256"/>
        <v>0</v>
      </c>
      <c r="AL810" s="6">
        <f t="shared" si="257"/>
        <v>0</v>
      </c>
      <c r="AM810" s="81">
        <f>テーブル503[[#This Row],[レート]]*テーブル503[[#This Row],[取引単位]]</f>
        <v>0</v>
      </c>
      <c r="AN810" s="6">
        <f t="shared" si="250"/>
        <v>0</v>
      </c>
      <c r="AP810" s="5">
        <f t="shared" si="264"/>
        <v>0</v>
      </c>
      <c r="AQ810" s="3">
        <f>IF(テーブル504[[#This Row],[レート]]=0,0,$H$7)</f>
        <v>0</v>
      </c>
      <c r="AR810" s="6">
        <f t="shared" si="258"/>
        <v>0</v>
      </c>
      <c r="AS810" s="6">
        <f t="shared" si="259"/>
        <v>0</v>
      </c>
      <c r="AT810" s="81">
        <f>テーブル504[[#This Row],[レート]]*テーブル504[[#This Row],[取引単位]]</f>
        <v>0</v>
      </c>
      <c r="AU810" s="6">
        <f t="shared" si="251"/>
        <v>0</v>
      </c>
      <c r="AW810" s="5">
        <f t="shared" si="265"/>
        <v>0</v>
      </c>
      <c r="AX810" s="3">
        <f>IF(テーブル505[[#This Row],[レート]]=0,0,$I$7)</f>
        <v>0</v>
      </c>
      <c r="AY810" s="6">
        <f t="shared" si="260"/>
        <v>0</v>
      </c>
      <c r="AZ810" s="6">
        <f t="shared" si="261"/>
        <v>0</v>
      </c>
      <c r="BA810" s="81">
        <f>テーブル505[[#This Row],[レート]]*テーブル505[[#This Row],[取引単位]]</f>
        <v>0</v>
      </c>
      <c r="BB810" s="6">
        <f t="shared" si="252"/>
        <v>0</v>
      </c>
    </row>
    <row r="811" spans="21:54" x14ac:dyDescent="0.3">
      <c r="U811" s="5">
        <f t="shared" si="253"/>
        <v>0</v>
      </c>
      <c r="V811" s="3">
        <f>IF(テーブル501[[#This Row],[レート]]=0,0,$E$7)</f>
        <v>0</v>
      </c>
      <c r="W811" s="6">
        <f t="shared" si="246"/>
        <v>0</v>
      </c>
      <c r="X811" s="6">
        <f t="shared" si="247"/>
        <v>0</v>
      </c>
      <c r="Y811" s="81">
        <f>テーブル501[[#This Row],[レート]]*テーブル501[[#This Row],[取引単位]]</f>
        <v>0</v>
      </c>
      <c r="Z811" s="6">
        <f t="shared" si="248"/>
        <v>0</v>
      </c>
      <c r="AB811" s="5">
        <f t="shared" si="262"/>
        <v>0</v>
      </c>
      <c r="AC811" s="3">
        <f>IF(テーブル502[[#This Row],[レート]]=0,0,$F$7)</f>
        <v>0</v>
      </c>
      <c r="AD811" s="6">
        <f t="shared" si="254"/>
        <v>0</v>
      </c>
      <c r="AE811" s="6">
        <f t="shared" si="255"/>
        <v>0</v>
      </c>
      <c r="AF811" s="81">
        <f>テーブル502[[#This Row],[レート]]*テーブル502[[#This Row],[取引単位]]</f>
        <v>0</v>
      </c>
      <c r="AG811" s="6">
        <f t="shared" si="249"/>
        <v>0</v>
      </c>
      <c r="AI811" s="5">
        <f t="shared" si="263"/>
        <v>0</v>
      </c>
      <c r="AJ811" s="3">
        <f>IF(テーブル503[[#This Row],[レート]]=0,0,$G$7)</f>
        <v>0</v>
      </c>
      <c r="AK811" s="6">
        <f t="shared" si="256"/>
        <v>0</v>
      </c>
      <c r="AL811" s="6">
        <f t="shared" si="257"/>
        <v>0</v>
      </c>
      <c r="AM811" s="81">
        <f>テーブル503[[#This Row],[レート]]*テーブル503[[#This Row],[取引単位]]</f>
        <v>0</v>
      </c>
      <c r="AN811" s="6">
        <f t="shared" si="250"/>
        <v>0</v>
      </c>
      <c r="AP811" s="5">
        <f t="shared" si="264"/>
        <v>0</v>
      </c>
      <c r="AQ811" s="3">
        <f>IF(テーブル504[[#This Row],[レート]]=0,0,$H$7)</f>
        <v>0</v>
      </c>
      <c r="AR811" s="6">
        <f t="shared" si="258"/>
        <v>0</v>
      </c>
      <c r="AS811" s="6">
        <f t="shared" si="259"/>
        <v>0</v>
      </c>
      <c r="AT811" s="81">
        <f>テーブル504[[#This Row],[レート]]*テーブル504[[#This Row],[取引単位]]</f>
        <v>0</v>
      </c>
      <c r="AU811" s="6">
        <f t="shared" si="251"/>
        <v>0</v>
      </c>
      <c r="AW811" s="5">
        <f t="shared" si="265"/>
        <v>0</v>
      </c>
      <c r="AX811" s="3">
        <f>IF(テーブル505[[#This Row],[レート]]=0,0,$I$7)</f>
        <v>0</v>
      </c>
      <c r="AY811" s="6">
        <f t="shared" si="260"/>
        <v>0</v>
      </c>
      <c r="AZ811" s="6">
        <f t="shared" si="261"/>
        <v>0</v>
      </c>
      <c r="BA811" s="81">
        <f>テーブル505[[#This Row],[レート]]*テーブル505[[#This Row],[取引単位]]</f>
        <v>0</v>
      </c>
      <c r="BB811" s="6">
        <f t="shared" si="252"/>
        <v>0</v>
      </c>
    </row>
    <row r="812" spans="21:54" x14ac:dyDescent="0.3">
      <c r="U812" s="5">
        <f t="shared" si="253"/>
        <v>0</v>
      </c>
      <c r="V812" s="3">
        <f>IF(テーブル501[[#This Row],[レート]]=0,0,$E$7)</f>
        <v>0</v>
      </c>
      <c r="W812" s="6">
        <f t="shared" si="246"/>
        <v>0</v>
      </c>
      <c r="X812" s="6">
        <f t="shared" si="247"/>
        <v>0</v>
      </c>
      <c r="Y812" s="81">
        <f>テーブル501[[#This Row],[レート]]*テーブル501[[#This Row],[取引単位]]</f>
        <v>0</v>
      </c>
      <c r="Z812" s="6">
        <f t="shared" si="248"/>
        <v>0</v>
      </c>
      <c r="AB812" s="5">
        <f t="shared" si="262"/>
        <v>0</v>
      </c>
      <c r="AC812" s="3">
        <f>IF(テーブル502[[#This Row],[レート]]=0,0,$F$7)</f>
        <v>0</v>
      </c>
      <c r="AD812" s="6">
        <f t="shared" si="254"/>
        <v>0</v>
      </c>
      <c r="AE812" s="6">
        <f t="shared" si="255"/>
        <v>0</v>
      </c>
      <c r="AF812" s="81">
        <f>テーブル502[[#This Row],[レート]]*テーブル502[[#This Row],[取引単位]]</f>
        <v>0</v>
      </c>
      <c r="AG812" s="6">
        <f t="shared" si="249"/>
        <v>0</v>
      </c>
      <c r="AI812" s="5">
        <f t="shared" si="263"/>
        <v>0</v>
      </c>
      <c r="AJ812" s="3">
        <f>IF(テーブル503[[#This Row],[レート]]=0,0,$G$7)</f>
        <v>0</v>
      </c>
      <c r="AK812" s="6">
        <f t="shared" si="256"/>
        <v>0</v>
      </c>
      <c r="AL812" s="6">
        <f t="shared" si="257"/>
        <v>0</v>
      </c>
      <c r="AM812" s="81">
        <f>テーブル503[[#This Row],[レート]]*テーブル503[[#This Row],[取引単位]]</f>
        <v>0</v>
      </c>
      <c r="AN812" s="6">
        <f t="shared" si="250"/>
        <v>0</v>
      </c>
      <c r="AP812" s="5">
        <f t="shared" si="264"/>
        <v>0</v>
      </c>
      <c r="AQ812" s="3">
        <f>IF(テーブル504[[#This Row],[レート]]=0,0,$H$7)</f>
        <v>0</v>
      </c>
      <c r="AR812" s="6">
        <f t="shared" si="258"/>
        <v>0</v>
      </c>
      <c r="AS812" s="6">
        <f t="shared" si="259"/>
        <v>0</v>
      </c>
      <c r="AT812" s="81">
        <f>テーブル504[[#This Row],[レート]]*テーブル504[[#This Row],[取引単位]]</f>
        <v>0</v>
      </c>
      <c r="AU812" s="6">
        <f t="shared" si="251"/>
        <v>0</v>
      </c>
      <c r="AW812" s="5">
        <f t="shared" si="265"/>
        <v>0</v>
      </c>
      <c r="AX812" s="3">
        <f>IF(テーブル505[[#This Row],[レート]]=0,0,$I$7)</f>
        <v>0</v>
      </c>
      <c r="AY812" s="6">
        <f t="shared" si="260"/>
        <v>0</v>
      </c>
      <c r="AZ812" s="6">
        <f t="shared" si="261"/>
        <v>0</v>
      </c>
      <c r="BA812" s="81">
        <f>テーブル505[[#This Row],[レート]]*テーブル505[[#This Row],[取引単位]]</f>
        <v>0</v>
      </c>
      <c r="BB812" s="6">
        <f t="shared" si="252"/>
        <v>0</v>
      </c>
    </row>
    <row r="813" spans="21:54" x14ac:dyDescent="0.3">
      <c r="U813" s="5">
        <f t="shared" si="253"/>
        <v>0</v>
      </c>
      <c r="V813" s="3">
        <f>IF(テーブル501[[#This Row],[レート]]=0,0,$E$7)</f>
        <v>0</v>
      </c>
      <c r="W813" s="6">
        <f t="shared" si="246"/>
        <v>0</v>
      </c>
      <c r="X813" s="6">
        <f t="shared" si="247"/>
        <v>0</v>
      </c>
      <c r="Y813" s="81">
        <f>テーブル501[[#This Row],[レート]]*テーブル501[[#This Row],[取引単位]]</f>
        <v>0</v>
      </c>
      <c r="Z813" s="6">
        <f t="shared" si="248"/>
        <v>0</v>
      </c>
      <c r="AB813" s="5">
        <f t="shared" si="262"/>
        <v>0</v>
      </c>
      <c r="AC813" s="3">
        <f>IF(テーブル502[[#This Row],[レート]]=0,0,$F$7)</f>
        <v>0</v>
      </c>
      <c r="AD813" s="6">
        <f t="shared" si="254"/>
        <v>0</v>
      </c>
      <c r="AE813" s="6">
        <f t="shared" si="255"/>
        <v>0</v>
      </c>
      <c r="AF813" s="81">
        <f>テーブル502[[#This Row],[レート]]*テーブル502[[#This Row],[取引単位]]</f>
        <v>0</v>
      </c>
      <c r="AG813" s="6">
        <f t="shared" si="249"/>
        <v>0</v>
      </c>
      <c r="AI813" s="5">
        <f t="shared" si="263"/>
        <v>0</v>
      </c>
      <c r="AJ813" s="3">
        <f>IF(テーブル503[[#This Row],[レート]]=0,0,$G$7)</f>
        <v>0</v>
      </c>
      <c r="AK813" s="6">
        <f t="shared" si="256"/>
        <v>0</v>
      </c>
      <c r="AL813" s="6">
        <f t="shared" si="257"/>
        <v>0</v>
      </c>
      <c r="AM813" s="81">
        <f>テーブル503[[#This Row],[レート]]*テーブル503[[#This Row],[取引単位]]</f>
        <v>0</v>
      </c>
      <c r="AN813" s="6">
        <f t="shared" si="250"/>
        <v>0</v>
      </c>
      <c r="AP813" s="5">
        <f t="shared" si="264"/>
        <v>0</v>
      </c>
      <c r="AQ813" s="3">
        <f>IF(テーブル504[[#This Row],[レート]]=0,0,$H$7)</f>
        <v>0</v>
      </c>
      <c r="AR813" s="6">
        <f t="shared" si="258"/>
        <v>0</v>
      </c>
      <c r="AS813" s="6">
        <f t="shared" si="259"/>
        <v>0</v>
      </c>
      <c r="AT813" s="81">
        <f>テーブル504[[#This Row],[レート]]*テーブル504[[#This Row],[取引単位]]</f>
        <v>0</v>
      </c>
      <c r="AU813" s="6">
        <f t="shared" si="251"/>
        <v>0</v>
      </c>
      <c r="AW813" s="5">
        <f t="shared" si="265"/>
        <v>0</v>
      </c>
      <c r="AX813" s="3">
        <f>IF(テーブル505[[#This Row],[レート]]=0,0,$I$7)</f>
        <v>0</v>
      </c>
      <c r="AY813" s="6">
        <f t="shared" si="260"/>
        <v>0</v>
      </c>
      <c r="AZ813" s="6">
        <f t="shared" si="261"/>
        <v>0</v>
      </c>
      <c r="BA813" s="81">
        <f>テーブル505[[#This Row],[レート]]*テーブル505[[#This Row],[取引単位]]</f>
        <v>0</v>
      </c>
      <c r="BB813" s="6">
        <f t="shared" si="252"/>
        <v>0</v>
      </c>
    </row>
    <row r="814" spans="21:54" x14ac:dyDescent="0.3">
      <c r="U814" s="5">
        <f t="shared" si="253"/>
        <v>0</v>
      </c>
      <c r="V814" s="3">
        <f>IF(テーブル501[[#This Row],[レート]]=0,0,$E$7)</f>
        <v>0</v>
      </c>
      <c r="W814" s="6">
        <f t="shared" si="246"/>
        <v>0</v>
      </c>
      <c r="X814" s="6">
        <f t="shared" si="247"/>
        <v>0</v>
      </c>
      <c r="Y814" s="81">
        <f>テーブル501[[#This Row],[レート]]*テーブル501[[#This Row],[取引単位]]</f>
        <v>0</v>
      </c>
      <c r="Z814" s="6">
        <f t="shared" si="248"/>
        <v>0</v>
      </c>
      <c r="AB814" s="5">
        <f t="shared" si="262"/>
        <v>0</v>
      </c>
      <c r="AC814" s="3">
        <f>IF(テーブル502[[#This Row],[レート]]=0,0,$F$7)</f>
        <v>0</v>
      </c>
      <c r="AD814" s="6">
        <f t="shared" si="254"/>
        <v>0</v>
      </c>
      <c r="AE814" s="6">
        <f t="shared" si="255"/>
        <v>0</v>
      </c>
      <c r="AF814" s="81">
        <f>テーブル502[[#This Row],[レート]]*テーブル502[[#This Row],[取引単位]]</f>
        <v>0</v>
      </c>
      <c r="AG814" s="6">
        <f t="shared" si="249"/>
        <v>0</v>
      </c>
      <c r="AI814" s="5">
        <f t="shared" si="263"/>
        <v>0</v>
      </c>
      <c r="AJ814" s="3">
        <f>IF(テーブル503[[#This Row],[レート]]=0,0,$G$7)</f>
        <v>0</v>
      </c>
      <c r="AK814" s="6">
        <f t="shared" si="256"/>
        <v>0</v>
      </c>
      <c r="AL814" s="6">
        <f t="shared" si="257"/>
        <v>0</v>
      </c>
      <c r="AM814" s="81">
        <f>テーブル503[[#This Row],[レート]]*テーブル503[[#This Row],[取引単位]]</f>
        <v>0</v>
      </c>
      <c r="AN814" s="6">
        <f t="shared" si="250"/>
        <v>0</v>
      </c>
      <c r="AP814" s="5">
        <f t="shared" si="264"/>
        <v>0</v>
      </c>
      <c r="AQ814" s="3">
        <f>IF(テーブル504[[#This Row],[レート]]=0,0,$H$7)</f>
        <v>0</v>
      </c>
      <c r="AR814" s="6">
        <f t="shared" si="258"/>
        <v>0</v>
      </c>
      <c r="AS814" s="6">
        <f t="shared" si="259"/>
        <v>0</v>
      </c>
      <c r="AT814" s="81">
        <f>テーブル504[[#This Row],[レート]]*テーブル504[[#This Row],[取引単位]]</f>
        <v>0</v>
      </c>
      <c r="AU814" s="6">
        <f t="shared" si="251"/>
        <v>0</v>
      </c>
      <c r="AW814" s="5">
        <f t="shared" si="265"/>
        <v>0</v>
      </c>
      <c r="AX814" s="3">
        <f>IF(テーブル505[[#This Row],[レート]]=0,0,$I$7)</f>
        <v>0</v>
      </c>
      <c r="AY814" s="6">
        <f t="shared" si="260"/>
        <v>0</v>
      </c>
      <c r="AZ814" s="6">
        <f t="shared" si="261"/>
        <v>0</v>
      </c>
      <c r="BA814" s="81">
        <f>テーブル505[[#This Row],[レート]]*テーブル505[[#This Row],[取引単位]]</f>
        <v>0</v>
      </c>
      <c r="BB814" s="6">
        <f t="shared" si="252"/>
        <v>0</v>
      </c>
    </row>
    <row r="815" spans="21:54" x14ac:dyDescent="0.3">
      <c r="U815" s="5">
        <f t="shared" si="253"/>
        <v>0</v>
      </c>
      <c r="V815" s="3">
        <f>IF(テーブル501[[#This Row],[レート]]=0,0,$E$7)</f>
        <v>0</v>
      </c>
      <c r="W815" s="6">
        <f t="shared" si="246"/>
        <v>0</v>
      </c>
      <c r="X815" s="6">
        <f t="shared" si="247"/>
        <v>0</v>
      </c>
      <c r="Y815" s="81">
        <f>テーブル501[[#This Row],[レート]]*テーブル501[[#This Row],[取引単位]]</f>
        <v>0</v>
      </c>
      <c r="Z815" s="6">
        <f t="shared" si="248"/>
        <v>0</v>
      </c>
      <c r="AB815" s="5">
        <f t="shared" si="262"/>
        <v>0</v>
      </c>
      <c r="AC815" s="3">
        <f>IF(テーブル502[[#This Row],[レート]]=0,0,$F$7)</f>
        <v>0</v>
      </c>
      <c r="AD815" s="6">
        <f t="shared" si="254"/>
        <v>0</v>
      </c>
      <c r="AE815" s="6">
        <f t="shared" si="255"/>
        <v>0</v>
      </c>
      <c r="AF815" s="81">
        <f>テーブル502[[#This Row],[レート]]*テーブル502[[#This Row],[取引単位]]</f>
        <v>0</v>
      </c>
      <c r="AG815" s="6">
        <f t="shared" si="249"/>
        <v>0</v>
      </c>
      <c r="AI815" s="5">
        <f t="shared" si="263"/>
        <v>0</v>
      </c>
      <c r="AJ815" s="3">
        <f>IF(テーブル503[[#This Row],[レート]]=0,0,$G$7)</f>
        <v>0</v>
      </c>
      <c r="AK815" s="6">
        <f t="shared" si="256"/>
        <v>0</v>
      </c>
      <c r="AL815" s="6">
        <f t="shared" si="257"/>
        <v>0</v>
      </c>
      <c r="AM815" s="81">
        <f>テーブル503[[#This Row],[レート]]*テーブル503[[#This Row],[取引単位]]</f>
        <v>0</v>
      </c>
      <c r="AN815" s="6">
        <f t="shared" si="250"/>
        <v>0</v>
      </c>
      <c r="AP815" s="5">
        <f t="shared" si="264"/>
        <v>0</v>
      </c>
      <c r="AQ815" s="3">
        <f>IF(テーブル504[[#This Row],[レート]]=0,0,$H$7)</f>
        <v>0</v>
      </c>
      <c r="AR815" s="6">
        <f t="shared" si="258"/>
        <v>0</v>
      </c>
      <c r="AS815" s="6">
        <f t="shared" si="259"/>
        <v>0</v>
      </c>
      <c r="AT815" s="81">
        <f>テーブル504[[#This Row],[レート]]*テーブル504[[#This Row],[取引単位]]</f>
        <v>0</v>
      </c>
      <c r="AU815" s="6">
        <f t="shared" si="251"/>
        <v>0</v>
      </c>
      <c r="AW815" s="5">
        <f t="shared" si="265"/>
        <v>0</v>
      </c>
      <c r="AX815" s="3">
        <f>IF(テーブル505[[#This Row],[レート]]=0,0,$I$7)</f>
        <v>0</v>
      </c>
      <c r="AY815" s="6">
        <f t="shared" si="260"/>
        <v>0</v>
      </c>
      <c r="AZ815" s="6">
        <f t="shared" si="261"/>
        <v>0</v>
      </c>
      <c r="BA815" s="81">
        <f>テーブル505[[#This Row],[レート]]*テーブル505[[#This Row],[取引単位]]</f>
        <v>0</v>
      </c>
      <c r="BB815" s="6">
        <f t="shared" si="252"/>
        <v>0</v>
      </c>
    </row>
    <row r="816" spans="21:54" x14ac:dyDescent="0.3">
      <c r="U816" s="5">
        <f t="shared" si="253"/>
        <v>0</v>
      </c>
      <c r="V816" s="3">
        <f>IF(テーブル501[[#This Row],[レート]]=0,0,$E$7)</f>
        <v>0</v>
      </c>
      <c r="W816" s="6">
        <f t="shared" si="246"/>
        <v>0</v>
      </c>
      <c r="X816" s="6">
        <f t="shared" si="247"/>
        <v>0</v>
      </c>
      <c r="Y816" s="81">
        <f>テーブル501[[#This Row],[レート]]*テーブル501[[#This Row],[取引単位]]</f>
        <v>0</v>
      </c>
      <c r="Z816" s="6">
        <f t="shared" si="248"/>
        <v>0</v>
      </c>
      <c r="AB816" s="5">
        <f t="shared" si="262"/>
        <v>0</v>
      </c>
      <c r="AC816" s="3">
        <f>IF(テーブル502[[#This Row],[レート]]=0,0,$F$7)</f>
        <v>0</v>
      </c>
      <c r="AD816" s="6">
        <f t="shared" si="254"/>
        <v>0</v>
      </c>
      <c r="AE816" s="6">
        <f t="shared" si="255"/>
        <v>0</v>
      </c>
      <c r="AF816" s="81">
        <f>テーブル502[[#This Row],[レート]]*テーブル502[[#This Row],[取引単位]]</f>
        <v>0</v>
      </c>
      <c r="AG816" s="6">
        <f t="shared" si="249"/>
        <v>0</v>
      </c>
      <c r="AI816" s="5">
        <f t="shared" si="263"/>
        <v>0</v>
      </c>
      <c r="AJ816" s="3">
        <f>IF(テーブル503[[#This Row],[レート]]=0,0,$G$7)</f>
        <v>0</v>
      </c>
      <c r="AK816" s="6">
        <f t="shared" si="256"/>
        <v>0</v>
      </c>
      <c r="AL816" s="6">
        <f t="shared" si="257"/>
        <v>0</v>
      </c>
      <c r="AM816" s="81">
        <f>テーブル503[[#This Row],[レート]]*テーブル503[[#This Row],[取引単位]]</f>
        <v>0</v>
      </c>
      <c r="AN816" s="6">
        <f t="shared" si="250"/>
        <v>0</v>
      </c>
      <c r="AP816" s="5">
        <f t="shared" si="264"/>
        <v>0</v>
      </c>
      <c r="AQ816" s="3">
        <f>IF(テーブル504[[#This Row],[レート]]=0,0,$H$7)</f>
        <v>0</v>
      </c>
      <c r="AR816" s="6">
        <f t="shared" si="258"/>
        <v>0</v>
      </c>
      <c r="AS816" s="6">
        <f t="shared" si="259"/>
        <v>0</v>
      </c>
      <c r="AT816" s="81">
        <f>テーブル504[[#This Row],[レート]]*テーブル504[[#This Row],[取引単位]]</f>
        <v>0</v>
      </c>
      <c r="AU816" s="6">
        <f t="shared" si="251"/>
        <v>0</v>
      </c>
      <c r="AW816" s="5">
        <f t="shared" si="265"/>
        <v>0</v>
      </c>
      <c r="AX816" s="3">
        <f>IF(テーブル505[[#This Row],[レート]]=0,0,$I$7)</f>
        <v>0</v>
      </c>
      <c r="AY816" s="6">
        <f t="shared" si="260"/>
        <v>0</v>
      </c>
      <c r="AZ816" s="6">
        <f t="shared" si="261"/>
        <v>0</v>
      </c>
      <c r="BA816" s="81">
        <f>テーブル505[[#This Row],[レート]]*テーブル505[[#This Row],[取引単位]]</f>
        <v>0</v>
      </c>
      <c r="BB816" s="6">
        <f t="shared" si="252"/>
        <v>0</v>
      </c>
    </row>
    <row r="817" spans="21:54" x14ac:dyDescent="0.3">
      <c r="U817" s="5">
        <f t="shared" si="253"/>
        <v>0</v>
      </c>
      <c r="V817" s="3">
        <f>IF(テーブル501[[#This Row],[レート]]=0,0,$E$7)</f>
        <v>0</v>
      </c>
      <c r="W817" s="6">
        <f t="shared" si="246"/>
        <v>0</v>
      </c>
      <c r="X817" s="6">
        <f t="shared" si="247"/>
        <v>0</v>
      </c>
      <c r="Y817" s="81">
        <f>テーブル501[[#This Row],[レート]]*テーブル501[[#This Row],[取引単位]]</f>
        <v>0</v>
      </c>
      <c r="Z817" s="6">
        <f t="shared" si="248"/>
        <v>0</v>
      </c>
      <c r="AB817" s="5">
        <f t="shared" si="262"/>
        <v>0</v>
      </c>
      <c r="AC817" s="3">
        <f>IF(テーブル502[[#This Row],[レート]]=0,0,$F$7)</f>
        <v>0</v>
      </c>
      <c r="AD817" s="6">
        <f t="shared" si="254"/>
        <v>0</v>
      </c>
      <c r="AE817" s="6">
        <f t="shared" si="255"/>
        <v>0</v>
      </c>
      <c r="AF817" s="81">
        <f>テーブル502[[#This Row],[レート]]*テーブル502[[#This Row],[取引単位]]</f>
        <v>0</v>
      </c>
      <c r="AG817" s="6">
        <f t="shared" si="249"/>
        <v>0</v>
      </c>
      <c r="AI817" s="5">
        <f t="shared" si="263"/>
        <v>0</v>
      </c>
      <c r="AJ817" s="3">
        <f>IF(テーブル503[[#This Row],[レート]]=0,0,$G$7)</f>
        <v>0</v>
      </c>
      <c r="AK817" s="6">
        <f t="shared" si="256"/>
        <v>0</v>
      </c>
      <c r="AL817" s="6">
        <f t="shared" si="257"/>
        <v>0</v>
      </c>
      <c r="AM817" s="81">
        <f>テーブル503[[#This Row],[レート]]*テーブル503[[#This Row],[取引単位]]</f>
        <v>0</v>
      </c>
      <c r="AN817" s="6">
        <f t="shared" si="250"/>
        <v>0</v>
      </c>
      <c r="AP817" s="5">
        <f t="shared" si="264"/>
        <v>0</v>
      </c>
      <c r="AQ817" s="3">
        <f>IF(テーブル504[[#This Row],[レート]]=0,0,$H$7)</f>
        <v>0</v>
      </c>
      <c r="AR817" s="6">
        <f t="shared" si="258"/>
        <v>0</v>
      </c>
      <c r="AS817" s="6">
        <f t="shared" si="259"/>
        <v>0</v>
      </c>
      <c r="AT817" s="81">
        <f>テーブル504[[#This Row],[レート]]*テーブル504[[#This Row],[取引単位]]</f>
        <v>0</v>
      </c>
      <c r="AU817" s="6">
        <f t="shared" si="251"/>
        <v>0</v>
      </c>
      <c r="AW817" s="5">
        <f t="shared" si="265"/>
        <v>0</v>
      </c>
      <c r="AX817" s="3">
        <f>IF(テーブル505[[#This Row],[レート]]=0,0,$I$7)</f>
        <v>0</v>
      </c>
      <c r="AY817" s="6">
        <f t="shared" si="260"/>
        <v>0</v>
      </c>
      <c r="AZ817" s="6">
        <f t="shared" si="261"/>
        <v>0</v>
      </c>
      <c r="BA817" s="81">
        <f>テーブル505[[#This Row],[レート]]*テーブル505[[#This Row],[取引単位]]</f>
        <v>0</v>
      </c>
      <c r="BB817" s="6">
        <f t="shared" si="252"/>
        <v>0</v>
      </c>
    </row>
    <row r="818" spans="21:54" x14ac:dyDescent="0.3">
      <c r="U818" s="5">
        <f t="shared" si="253"/>
        <v>0</v>
      </c>
      <c r="V818" s="3">
        <f>IF(テーブル501[[#This Row],[レート]]=0,0,$E$7)</f>
        <v>0</v>
      </c>
      <c r="W818" s="6">
        <f t="shared" si="246"/>
        <v>0</v>
      </c>
      <c r="X818" s="6">
        <f t="shared" si="247"/>
        <v>0</v>
      </c>
      <c r="Y818" s="81">
        <f>テーブル501[[#This Row],[レート]]*テーブル501[[#This Row],[取引単位]]</f>
        <v>0</v>
      </c>
      <c r="Z818" s="6">
        <f t="shared" si="248"/>
        <v>0</v>
      </c>
      <c r="AB818" s="5">
        <f t="shared" si="262"/>
        <v>0</v>
      </c>
      <c r="AC818" s="3">
        <f>IF(テーブル502[[#This Row],[レート]]=0,0,$F$7)</f>
        <v>0</v>
      </c>
      <c r="AD818" s="6">
        <f t="shared" si="254"/>
        <v>0</v>
      </c>
      <c r="AE818" s="6">
        <f t="shared" si="255"/>
        <v>0</v>
      </c>
      <c r="AF818" s="81">
        <f>テーブル502[[#This Row],[レート]]*テーブル502[[#This Row],[取引単位]]</f>
        <v>0</v>
      </c>
      <c r="AG818" s="6">
        <f t="shared" si="249"/>
        <v>0</v>
      </c>
      <c r="AI818" s="5">
        <f t="shared" si="263"/>
        <v>0</v>
      </c>
      <c r="AJ818" s="3">
        <f>IF(テーブル503[[#This Row],[レート]]=0,0,$G$7)</f>
        <v>0</v>
      </c>
      <c r="AK818" s="6">
        <f t="shared" si="256"/>
        <v>0</v>
      </c>
      <c r="AL818" s="6">
        <f t="shared" si="257"/>
        <v>0</v>
      </c>
      <c r="AM818" s="81">
        <f>テーブル503[[#This Row],[レート]]*テーブル503[[#This Row],[取引単位]]</f>
        <v>0</v>
      </c>
      <c r="AN818" s="6">
        <f t="shared" si="250"/>
        <v>0</v>
      </c>
      <c r="AP818" s="5">
        <f t="shared" si="264"/>
        <v>0</v>
      </c>
      <c r="AQ818" s="3">
        <f>IF(テーブル504[[#This Row],[レート]]=0,0,$H$7)</f>
        <v>0</v>
      </c>
      <c r="AR818" s="6">
        <f t="shared" si="258"/>
        <v>0</v>
      </c>
      <c r="AS818" s="6">
        <f t="shared" si="259"/>
        <v>0</v>
      </c>
      <c r="AT818" s="81">
        <f>テーブル504[[#This Row],[レート]]*テーブル504[[#This Row],[取引単位]]</f>
        <v>0</v>
      </c>
      <c r="AU818" s="6">
        <f t="shared" si="251"/>
        <v>0</v>
      </c>
      <c r="AW818" s="5">
        <f t="shared" si="265"/>
        <v>0</v>
      </c>
      <c r="AX818" s="3">
        <f>IF(テーブル505[[#This Row],[レート]]=0,0,$I$7)</f>
        <v>0</v>
      </c>
      <c r="AY818" s="6">
        <f t="shared" si="260"/>
        <v>0</v>
      </c>
      <c r="AZ818" s="6">
        <f t="shared" si="261"/>
        <v>0</v>
      </c>
      <c r="BA818" s="81">
        <f>テーブル505[[#This Row],[レート]]*テーブル505[[#This Row],[取引単位]]</f>
        <v>0</v>
      </c>
      <c r="BB818" s="6">
        <f t="shared" si="252"/>
        <v>0</v>
      </c>
    </row>
    <row r="819" spans="21:54" x14ac:dyDescent="0.3">
      <c r="U819" s="5">
        <f t="shared" si="253"/>
        <v>0</v>
      </c>
      <c r="V819" s="3">
        <f>IF(テーブル501[[#This Row],[レート]]=0,0,$E$7)</f>
        <v>0</v>
      </c>
      <c r="W819" s="6">
        <f t="shared" si="246"/>
        <v>0</v>
      </c>
      <c r="X819" s="6">
        <f t="shared" si="247"/>
        <v>0</v>
      </c>
      <c r="Y819" s="81">
        <f>テーブル501[[#This Row],[レート]]*テーブル501[[#This Row],[取引単位]]</f>
        <v>0</v>
      </c>
      <c r="Z819" s="6">
        <f t="shared" si="248"/>
        <v>0</v>
      </c>
      <c r="AB819" s="5">
        <f t="shared" si="262"/>
        <v>0</v>
      </c>
      <c r="AC819" s="3">
        <f>IF(テーブル502[[#This Row],[レート]]=0,0,$F$7)</f>
        <v>0</v>
      </c>
      <c r="AD819" s="6">
        <f t="shared" si="254"/>
        <v>0</v>
      </c>
      <c r="AE819" s="6">
        <f t="shared" si="255"/>
        <v>0</v>
      </c>
      <c r="AF819" s="81">
        <f>テーブル502[[#This Row],[レート]]*テーブル502[[#This Row],[取引単位]]</f>
        <v>0</v>
      </c>
      <c r="AG819" s="6">
        <f t="shared" si="249"/>
        <v>0</v>
      </c>
      <c r="AI819" s="5">
        <f t="shared" si="263"/>
        <v>0</v>
      </c>
      <c r="AJ819" s="3">
        <f>IF(テーブル503[[#This Row],[レート]]=0,0,$G$7)</f>
        <v>0</v>
      </c>
      <c r="AK819" s="6">
        <f t="shared" si="256"/>
        <v>0</v>
      </c>
      <c r="AL819" s="6">
        <f t="shared" si="257"/>
        <v>0</v>
      </c>
      <c r="AM819" s="81">
        <f>テーブル503[[#This Row],[レート]]*テーブル503[[#This Row],[取引単位]]</f>
        <v>0</v>
      </c>
      <c r="AN819" s="6">
        <f t="shared" si="250"/>
        <v>0</v>
      </c>
      <c r="AP819" s="5">
        <f t="shared" si="264"/>
        <v>0</v>
      </c>
      <c r="AQ819" s="3">
        <f>IF(テーブル504[[#This Row],[レート]]=0,0,$H$7)</f>
        <v>0</v>
      </c>
      <c r="AR819" s="6">
        <f t="shared" si="258"/>
        <v>0</v>
      </c>
      <c r="AS819" s="6">
        <f t="shared" si="259"/>
        <v>0</v>
      </c>
      <c r="AT819" s="81">
        <f>テーブル504[[#This Row],[レート]]*テーブル504[[#This Row],[取引単位]]</f>
        <v>0</v>
      </c>
      <c r="AU819" s="6">
        <f t="shared" si="251"/>
        <v>0</v>
      </c>
      <c r="AW819" s="5">
        <f t="shared" si="265"/>
        <v>0</v>
      </c>
      <c r="AX819" s="3">
        <f>IF(テーブル505[[#This Row],[レート]]=0,0,$I$7)</f>
        <v>0</v>
      </c>
      <c r="AY819" s="6">
        <f t="shared" si="260"/>
        <v>0</v>
      </c>
      <c r="AZ819" s="6">
        <f t="shared" si="261"/>
        <v>0</v>
      </c>
      <c r="BA819" s="81">
        <f>テーブル505[[#This Row],[レート]]*テーブル505[[#This Row],[取引単位]]</f>
        <v>0</v>
      </c>
      <c r="BB819" s="6">
        <f t="shared" si="252"/>
        <v>0</v>
      </c>
    </row>
    <row r="820" spans="21:54" x14ac:dyDescent="0.3">
      <c r="U820" s="5">
        <f t="shared" si="253"/>
        <v>0</v>
      </c>
      <c r="V820" s="3">
        <f>IF(テーブル501[[#This Row],[レート]]=0,0,$E$7)</f>
        <v>0</v>
      </c>
      <c r="W820" s="6">
        <f t="shared" si="246"/>
        <v>0</v>
      </c>
      <c r="X820" s="6">
        <f t="shared" si="247"/>
        <v>0</v>
      </c>
      <c r="Y820" s="81">
        <f>テーブル501[[#This Row],[レート]]*テーブル501[[#This Row],[取引単位]]</f>
        <v>0</v>
      </c>
      <c r="Z820" s="6">
        <f t="shared" si="248"/>
        <v>0</v>
      </c>
      <c r="AB820" s="5">
        <f t="shared" si="262"/>
        <v>0</v>
      </c>
      <c r="AC820" s="3">
        <f>IF(テーブル502[[#This Row],[レート]]=0,0,$F$7)</f>
        <v>0</v>
      </c>
      <c r="AD820" s="6">
        <f t="shared" si="254"/>
        <v>0</v>
      </c>
      <c r="AE820" s="6">
        <f t="shared" si="255"/>
        <v>0</v>
      </c>
      <c r="AF820" s="81">
        <f>テーブル502[[#This Row],[レート]]*テーブル502[[#This Row],[取引単位]]</f>
        <v>0</v>
      </c>
      <c r="AG820" s="6">
        <f t="shared" si="249"/>
        <v>0</v>
      </c>
      <c r="AI820" s="5">
        <f t="shared" si="263"/>
        <v>0</v>
      </c>
      <c r="AJ820" s="3">
        <f>IF(テーブル503[[#This Row],[レート]]=0,0,$G$7)</f>
        <v>0</v>
      </c>
      <c r="AK820" s="6">
        <f t="shared" si="256"/>
        <v>0</v>
      </c>
      <c r="AL820" s="6">
        <f t="shared" si="257"/>
        <v>0</v>
      </c>
      <c r="AM820" s="81">
        <f>テーブル503[[#This Row],[レート]]*テーブル503[[#This Row],[取引単位]]</f>
        <v>0</v>
      </c>
      <c r="AN820" s="6">
        <f t="shared" si="250"/>
        <v>0</v>
      </c>
      <c r="AP820" s="5">
        <f t="shared" si="264"/>
        <v>0</v>
      </c>
      <c r="AQ820" s="3">
        <f>IF(テーブル504[[#This Row],[レート]]=0,0,$H$7)</f>
        <v>0</v>
      </c>
      <c r="AR820" s="6">
        <f t="shared" si="258"/>
        <v>0</v>
      </c>
      <c r="AS820" s="6">
        <f t="shared" si="259"/>
        <v>0</v>
      </c>
      <c r="AT820" s="81">
        <f>テーブル504[[#This Row],[レート]]*テーブル504[[#This Row],[取引単位]]</f>
        <v>0</v>
      </c>
      <c r="AU820" s="6">
        <f t="shared" si="251"/>
        <v>0</v>
      </c>
      <c r="AW820" s="5">
        <f t="shared" si="265"/>
        <v>0</v>
      </c>
      <c r="AX820" s="3">
        <f>IF(テーブル505[[#This Row],[レート]]=0,0,$I$7)</f>
        <v>0</v>
      </c>
      <c r="AY820" s="6">
        <f t="shared" si="260"/>
        <v>0</v>
      </c>
      <c r="AZ820" s="6">
        <f t="shared" si="261"/>
        <v>0</v>
      </c>
      <c r="BA820" s="81">
        <f>テーブル505[[#This Row],[レート]]*テーブル505[[#This Row],[取引単位]]</f>
        <v>0</v>
      </c>
      <c r="BB820" s="6">
        <f t="shared" si="252"/>
        <v>0</v>
      </c>
    </row>
    <row r="821" spans="21:54" x14ac:dyDescent="0.3">
      <c r="U821" s="5">
        <f t="shared" si="253"/>
        <v>0</v>
      </c>
      <c r="V821" s="3">
        <f>IF(テーブル501[[#This Row],[レート]]=0,0,$E$7)</f>
        <v>0</v>
      </c>
      <c r="W821" s="6">
        <f t="shared" si="246"/>
        <v>0</v>
      </c>
      <c r="X821" s="6">
        <f t="shared" si="247"/>
        <v>0</v>
      </c>
      <c r="Y821" s="81">
        <f>テーブル501[[#This Row],[レート]]*テーブル501[[#This Row],[取引単位]]</f>
        <v>0</v>
      </c>
      <c r="Z821" s="6">
        <f t="shared" si="248"/>
        <v>0</v>
      </c>
      <c r="AB821" s="5">
        <f t="shared" si="262"/>
        <v>0</v>
      </c>
      <c r="AC821" s="3">
        <f>IF(テーブル502[[#This Row],[レート]]=0,0,$F$7)</f>
        <v>0</v>
      </c>
      <c r="AD821" s="6">
        <f t="shared" si="254"/>
        <v>0</v>
      </c>
      <c r="AE821" s="6">
        <f t="shared" si="255"/>
        <v>0</v>
      </c>
      <c r="AF821" s="81">
        <f>テーブル502[[#This Row],[レート]]*テーブル502[[#This Row],[取引単位]]</f>
        <v>0</v>
      </c>
      <c r="AG821" s="6">
        <f t="shared" si="249"/>
        <v>0</v>
      </c>
      <c r="AI821" s="5">
        <f t="shared" si="263"/>
        <v>0</v>
      </c>
      <c r="AJ821" s="3">
        <f>IF(テーブル503[[#This Row],[レート]]=0,0,$G$7)</f>
        <v>0</v>
      </c>
      <c r="AK821" s="6">
        <f t="shared" si="256"/>
        <v>0</v>
      </c>
      <c r="AL821" s="6">
        <f t="shared" si="257"/>
        <v>0</v>
      </c>
      <c r="AM821" s="81">
        <f>テーブル503[[#This Row],[レート]]*テーブル503[[#This Row],[取引単位]]</f>
        <v>0</v>
      </c>
      <c r="AN821" s="6">
        <f t="shared" si="250"/>
        <v>0</v>
      </c>
      <c r="AP821" s="5">
        <f t="shared" si="264"/>
        <v>0</v>
      </c>
      <c r="AQ821" s="3">
        <f>IF(テーブル504[[#This Row],[レート]]=0,0,$H$7)</f>
        <v>0</v>
      </c>
      <c r="AR821" s="6">
        <f t="shared" si="258"/>
        <v>0</v>
      </c>
      <c r="AS821" s="6">
        <f t="shared" si="259"/>
        <v>0</v>
      </c>
      <c r="AT821" s="81">
        <f>テーブル504[[#This Row],[レート]]*テーブル504[[#This Row],[取引単位]]</f>
        <v>0</v>
      </c>
      <c r="AU821" s="6">
        <f t="shared" si="251"/>
        <v>0</v>
      </c>
      <c r="AW821" s="5">
        <f t="shared" si="265"/>
        <v>0</v>
      </c>
      <c r="AX821" s="3">
        <f>IF(テーブル505[[#This Row],[レート]]=0,0,$I$7)</f>
        <v>0</v>
      </c>
      <c r="AY821" s="6">
        <f t="shared" si="260"/>
        <v>0</v>
      </c>
      <c r="AZ821" s="6">
        <f t="shared" si="261"/>
        <v>0</v>
      </c>
      <c r="BA821" s="81">
        <f>テーブル505[[#This Row],[レート]]*テーブル505[[#This Row],[取引単位]]</f>
        <v>0</v>
      </c>
      <c r="BB821" s="6">
        <f t="shared" si="252"/>
        <v>0</v>
      </c>
    </row>
    <row r="822" spans="21:54" x14ac:dyDescent="0.3">
      <c r="U822" s="5">
        <f t="shared" si="253"/>
        <v>0</v>
      </c>
      <c r="V822" s="3">
        <f>IF(テーブル501[[#This Row],[レート]]=0,0,$E$7)</f>
        <v>0</v>
      </c>
      <c r="W822" s="6">
        <f t="shared" si="246"/>
        <v>0</v>
      </c>
      <c r="X822" s="6">
        <f t="shared" si="247"/>
        <v>0</v>
      </c>
      <c r="Y822" s="81">
        <f>テーブル501[[#This Row],[レート]]*テーブル501[[#This Row],[取引単位]]</f>
        <v>0</v>
      </c>
      <c r="Z822" s="6">
        <f t="shared" si="248"/>
        <v>0</v>
      </c>
      <c r="AB822" s="5">
        <f t="shared" si="262"/>
        <v>0</v>
      </c>
      <c r="AC822" s="3">
        <f>IF(テーブル502[[#This Row],[レート]]=0,0,$F$7)</f>
        <v>0</v>
      </c>
      <c r="AD822" s="6">
        <f t="shared" si="254"/>
        <v>0</v>
      </c>
      <c r="AE822" s="6">
        <f t="shared" si="255"/>
        <v>0</v>
      </c>
      <c r="AF822" s="81">
        <f>テーブル502[[#This Row],[レート]]*テーブル502[[#This Row],[取引単位]]</f>
        <v>0</v>
      </c>
      <c r="AG822" s="6">
        <f t="shared" si="249"/>
        <v>0</v>
      </c>
      <c r="AI822" s="5">
        <f t="shared" si="263"/>
        <v>0</v>
      </c>
      <c r="AJ822" s="3">
        <f>IF(テーブル503[[#This Row],[レート]]=0,0,$G$7)</f>
        <v>0</v>
      </c>
      <c r="AK822" s="6">
        <f t="shared" si="256"/>
        <v>0</v>
      </c>
      <c r="AL822" s="6">
        <f t="shared" si="257"/>
        <v>0</v>
      </c>
      <c r="AM822" s="81">
        <f>テーブル503[[#This Row],[レート]]*テーブル503[[#This Row],[取引単位]]</f>
        <v>0</v>
      </c>
      <c r="AN822" s="6">
        <f t="shared" si="250"/>
        <v>0</v>
      </c>
      <c r="AP822" s="5">
        <f t="shared" si="264"/>
        <v>0</v>
      </c>
      <c r="AQ822" s="3">
        <f>IF(テーブル504[[#This Row],[レート]]=0,0,$H$7)</f>
        <v>0</v>
      </c>
      <c r="AR822" s="6">
        <f t="shared" si="258"/>
        <v>0</v>
      </c>
      <c r="AS822" s="6">
        <f t="shared" si="259"/>
        <v>0</v>
      </c>
      <c r="AT822" s="81">
        <f>テーブル504[[#This Row],[レート]]*テーブル504[[#This Row],[取引単位]]</f>
        <v>0</v>
      </c>
      <c r="AU822" s="6">
        <f t="shared" si="251"/>
        <v>0</v>
      </c>
      <c r="AW822" s="5">
        <f t="shared" si="265"/>
        <v>0</v>
      </c>
      <c r="AX822" s="3">
        <f>IF(テーブル505[[#This Row],[レート]]=0,0,$I$7)</f>
        <v>0</v>
      </c>
      <c r="AY822" s="6">
        <f t="shared" si="260"/>
        <v>0</v>
      </c>
      <c r="AZ822" s="6">
        <f t="shared" si="261"/>
        <v>0</v>
      </c>
      <c r="BA822" s="81">
        <f>テーブル505[[#This Row],[レート]]*テーブル505[[#This Row],[取引単位]]</f>
        <v>0</v>
      </c>
      <c r="BB822" s="6">
        <f t="shared" si="252"/>
        <v>0</v>
      </c>
    </row>
    <row r="823" spans="21:54" x14ac:dyDescent="0.3">
      <c r="U823" s="5">
        <f t="shared" si="253"/>
        <v>0</v>
      </c>
      <c r="V823" s="3">
        <f>IF(テーブル501[[#This Row],[レート]]=0,0,$E$7)</f>
        <v>0</v>
      </c>
      <c r="W823" s="6">
        <f t="shared" si="246"/>
        <v>0</v>
      </c>
      <c r="X823" s="6">
        <f t="shared" si="247"/>
        <v>0</v>
      </c>
      <c r="Y823" s="81">
        <f>テーブル501[[#This Row],[レート]]*テーブル501[[#This Row],[取引単位]]</f>
        <v>0</v>
      </c>
      <c r="Z823" s="6">
        <f t="shared" si="248"/>
        <v>0</v>
      </c>
      <c r="AB823" s="5">
        <f t="shared" si="262"/>
        <v>0</v>
      </c>
      <c r="AC823" s="3">
        <f>IF(テーブル502[[#This Row],[レート]]=0,0,$F$7)</f>
        <v>0</v>
      </c>
      <c r="AD823" s="6">
        <f t="shared" si="254"/>
        <v>0</v>
      </c>
      <c r="AE823" s="6">
        <f t="shared" si="255"/>
        <v>0</v>
      </c>
      <c r="AF823" s="81">
        <f>テーブル502[[#This Row],[レート]]*テーブル502[[#This Row],[取引単位]]</f>
        <v>0</v>
      </c>
      <c r="AG823" s="6">
        <f t="shared" si="249"/>
        <v>0</v>
      </c>
      <c r="AI823" s="5">
        <f t="shared" si="263"/>
        <v>0</v>
      </c>
      <c r="AJ823" s="3">
        <f>IF(テーブル503[[#This Row],[レート]]=0,0,$G$7)</f>
        <v>0</v>
      </c>
      <c r="AK823" s="6">
        <f t="shared" si="256"/>
        <v>0</v>
      </c>
      <c r="AL823" s="6">
        <f t="shared" si="257"/>
        <v>0</v>
      </c>
      <c r="AM823" s="81">
        <f>テーブル503[[#This Row],[レート]]*テーブル503[[#This Row],[取引単位]]</f>
        <v>0</v>
      </c>
      <c r="AN823" s="6">
        <f t="shared" si="250"/>
        <v>0</v>
      </c>
      <c r="AP823" s="5">
        <f t="shared" si="264"/>
        <v>0</v>
      </c>
      <c r="AQ823" s="3">
        <f>IF(テーブル504[[#This Row],[レート]]=0,0,$H$7)</f>
        <v>0</v>
      </c>
      <c r="AR823" s="6">
        <f t="shared" si="258"/>
        <v>0</v>
      </c>
      <c r="AS823" s="6">
        <f t="shared" si="259"/>
        <v>0</v>
      </c>
      <c r="AT823" s="81">
        <f>テーブル504[[#This Row],[レート]]*テーブル504[[#This Row],[取引単位]]</f>
        <v>0</v>
      </c>
      <c r="AU823" s="6">
        <f t="shared" si="251"/>
        <v>0</v>
      </c>
      <c r="AW823" s="5">
        <f t="shared" si="265"/>
        <v>0</v>
      </c>
      <c r="AX823" s="3">
        <f>IF(テーブル505[[#This Row],[レート]]=0,0,$I$7)</f>
        <v>0</v>
      </c>
      <c r="AY823" s="6">
        <f t="shared" si="260"/>
        <v>0</v>
      </c>
      <c r="AZ823" s="6">
        <f t="shared" si="261"/>
        <v>0</v>
      </c>
      <c r="BA823" s="81">
        <f>テーブル505[[#This Row],[レート]]*テーブル505[[#This Row],[取引単位]]</f>
        <v>0</v>
      </c>
      <c r="BB823" s="6">
        <f t="shared" si="252"/>
        <v>0</v>
      </c>
    </row>
    <row r="824" spans="21:54" x14ac:dyDescent="0.3">
      <c r="U824" s="5">
        <f t="shared" si="253"/>
        <v>0</v>
      </c>
      <c r="V824" s="3">
        <f>IF(テーブル501[[#This Row],[レート]]=0,0,$E$7)</f>
        <v>0</v>
      </c>
      <c r="W824" s="6">
        <f t="shared" si="246"/>
        <v>0</v>
      </c>
      <c r="X824" s="6">
        <f t="shared" si="247"/>
        <v>0</v>
      </c>
      <c r="Y824" s="81">
        <f>テーブル501[[#This Row],[レート]]*テーブル501[[#This Row],[取引単位]]</f>
        <v>0</v>
      </c>
      <c r="Z824" s="6">
        <f t="shared" si="248"/>
        <v>0</v>
      </c>
      <c r="AB824" s="5">
        <f t="shared" si="262"/>
        <v>0</v>
      </c>
      <c r="AC824" s="3">
        <f>IF(テーブル502[[#This Row],[レート]]=0,0,$F$7)</f>
        <v>0</v>
      </c>
      <c r="AD824" s="6">
        <f t="shared" si="254"/>
        <v>0</v>
      </c>
      <c r="AE824" s="6">
        <f t="shared" si="255"/>
        <v>0</v>
      </c>
      <c r="AF824" s="81">
        <f>テーブル502[[#This Row],[レート]]*テーブル502[[#This Row],[取引単位]]</f>
        <v>0</v>
      </c>
      <c r="AG824" s="6">
        <f t="shared" si="249"/>
        <v>0</v>
      </c>
      <c r="AI824" s="5">
        <f t="shared" si="263"/>
        <v>0</v>
      </c>
      <c r="AJ824" s="3">
        <f>IF(テーブル503[[#This Row],[レート]]=0,0,$G$7)</f>
        <v>0</v>
      </c>
      <c r="AK824" s="6">
        <f t="shared" si="256"/>
        <v>0</v>
      </c>
      <c r="AL824" s="6">
        <f t="shared" si="257"/>
        <v>0</v>
      </c>
      <c r="AM824" s="81">
        <f>テーブル503[[#This Row],[レート]]*テーブル503[[#This Row],[取引単位]]</f>
        <v>0</v>
      </c>
      <c r="AN824" s="6">
        <f t="shared" si="250"/>
        <v>0</v>
      </c>
      <c r="AP824" s="5">
        <f t="shared" si="264"/>
        <v>0</v>
      </c>
      <c r="AQ824" s="3">
        <f>IF(テーブル504[[#This Row],[レート]]=0,0,$H$7)</f>
        <v>0</v>
      </c>
      <c r="AR824" s="6">
        <f t="shared" si="258"/>
        <v>0</v>
      </c>
      <c r="AS824" s="6">
        <f t="shared" si="259"/>
        <v>0</v>
      </c>
      <c r="AT824" s="81">
        <f>テーブル504[[#This Row],[レート]]*テーブル504[[#This Row],[取引単位]]</f>
        <v>0</v>
      </c>
      <c r="AU824" s="6">
        <f t="shared" si="251"/>
        <v>0</v>
      </c>
      <c r="AW824" s="5">
        <f t="shared" si="265"/>
        <v>0</v>
      </c>
      <c r="AX824" s="3">
        <f>IF(テーブル505[[#This Row],[レート]]=0,0,$I$7)</f>
        <v>0</v>
      </c>
      <c r="AY824" s="6">
        <f t="shared" si="260"/>
        <v>0</v>
      </c>
      <c r="AZ824" s="6">
        <f t="shared" si="261"/>
        <v>0</v>
      </c>
      <c r="BA824" s="81">
        <f>テーブル505[[#This Row],[レート]]*テーブル505[[#This Row],[取引単位]]</f>
        <v>0</v>
      </c>
      <c r="BB824" s="6">
        <f t="shared" si="252"/>
        <v>0</v>
      </c>
    </row>
    <row r="825" spans="21:54" x14ac:dyDescent="0.3">
      <c r="U825" s="5">
        <f t="shared" si="253"/>
        <v>0</v>
      </c>
      <c r="V825" s="3">
        <f>IF(テーブル501[[#This Row],[レート]]=0,0,$E$7)</f>
        <v>0</v>
      </c>
      <c r="W825" s="6">
        <f t="shared" si="246"/>
        <v>0</v>
      </c>
      <c r="X825" s="6">
        <f t="shared" si="247"/>
        <v>0</v>
      </c>
      <c r="Y825" s="81">
        <f>テーブル501[[#This Row],[レート]]*テーブル501[[#This Row],[取引単位]]</f>
        <v>0</v>
      </c>
      <c r="Z825" s="6">
        <f t="shared" si="248"/>
        <v>0</v>
      </c>
      <c r="AB825" s="5">
        <f t="shared" si="262"/>
        <v>0</v>
      </c>
      <c r="AC825" s="3">
        <f>IF(テーブル502[[#This Row],[レート]]=0,0,$F$7)</f>
        <v>0</v>
      </c>
      <c r="AD825" s="6">
        <f t="shared" si="254"/>
        <v>0</v>
      </c>
      <c r="AE825" s="6">
        <f t="shared" si="255"/>
        <v>0</v>
      </c>
      <c r="AF825" s="81">
        <f>テーブル502[[#This Row],[レート]]*テーブル502[[#This Row],[取引単位]]</f>
        <v>0</v>
      </c>
      <c r="AG825" s="6">
        <f t="shared" si="249"/>
        <v>0</v>
      </c>
      <c r="AI825" s="5">
        <f t="shared" si="263"/>
        <v>0</v>
      </c>
      <c r="AJ825" s="3">
        <f>IF(テーブル503[[#This Row],[レート]]=0,0,$G$7)</f>
        <v>0</v>
      </c>
      <c r="AK825" s="6">
        <f t="shared" si="256"/>
        <v>0</v>
      </c>
      <c r="AL825" s="6">
        <f t="shared" si="257"/>
        <v>0</v>
      </c>
      <c r="AM825" s="81">
        <f>テーブル503[[#This Row],[レート]]*テーブル503[[#This Row],[取引単位]]</f>
        <v>0</v>
      </c>
      <c r="AN825" s="6">
        <f t="shared" si="250"/>
        <v>0</v>
      </c>
      <c r="AP825" s="5">
        <f t="shared" si="264"/>
        <v>0</v>
      </c>
      <c r="AQ825" s="3">
        <f>IF(テーブル504[[#This Row],[レート]]=0,0,$H$7)</f>
        <v>0</v>
      </c>
      <c r="AR825" s="6">
        <f t="shared" si="258"/>
        <v>0</v>
      </c>
      <c r="AS825" s="6">
        <f t="shared" si="259"/>
        <v>0</v>
      </c>
      <c r="AT825" s="81">
        <f>テーブル504[[#This Row],[レート]]*テーブル504[[#This Row],[取引単位]]</f>
        <v>0</v>
      </c>
      <c r="AU825" s="6">
        <f t="shared" si="251"/>
        <v>0</v>
      </c>
      <c r="AW825" s="5">
        <f t="shared" si="265"/>
        <v>0</v>
      </c>
      <c r="AX825" s="3">
        <f>IF(テーブル505[[#This Row],[レート]]=0,0,$I$7)</f>
        <v>0</v>
      </c>
      <c r="AY825" s="6">
        <f t="shared" si="260"/>
        <v>0</v>
      </c>
      <c r="AZ825" s="6">
        <f t="shared" si="261"/>
        <v>0</v>
      </c>
      <c r="BA825" s="81">
        <f>テーブル505[[#This Row],[レート]]*テーブル505[[#This Row],[取引単位]]</f>
        <v>0</v>
      </c>
      <c r="BB825" s="6">
        <f t="shared" si="252"/>
        <v>0</v>
      </c>
    </row>
    <row r="826" spans="21:54" x14ac:dyDescent="0.3">
      <c r="U826" s="5">
        <f t="shared" si="253"/>
        <v>0</v>
      </c>
      <c r="V826" s="3">
        <f>IF(テーブル501[[#This Row],[レート]]=0,0,$E$7)</f>
        <v>0</v>
      </c>
      <c r="W826" s="6">
        <f t="shared" si="246"/>
        <v>0</v>
      </c>
      <c r="X826" s="6">
        <f t="shared" si="247"/>
        <v>0</v>
      </c>
      <c r="Y826" s="81">
        <f>テーブル501[[#This Row],[レート]]*テーブル501[[#This Row],[取引単位]]</f>
        <v>0</v>
      </c>
      <c r="Z826" s="6">
        <f t="shared" si="248"/>
        <v>0</v>
      </c>
      <c r="AB826" s="5">
        <f t="shared" si="262"/>
        <v>0</v>
      </c>
      <c r="AC826" s="3">
        <f>IF(テーブル502[[#This Row],[レート]]=0,0,$F$7)</f>
        <v>0</v>
      </c>
      <c r="AD826" s="6">
        <f t="shared" si="254"/>
        <v>0</v>
      </c>
      <c r="AE826" s="6">
        <f t="shared" si="255"/>
        <v>0</v>
      </c>
      <c r="AF826" s="81">
        <f>テーブル502[[#This Row],[レート]]*テーブル502[[#This Row],[取引単位]]</f>
        <v>0</v>
      </c>
      <c r="AG826" s="6">
        <f t="shared" si="249"/>
        <v>0</v>
      </c>
      <c r="AI826" s="5">
        <f t="shared" si="263"/>
        <v>0</v>
      </c>
      <c r="AJ826" s="3">
        <f>IF(テーブル503[[#This Row],[レート]]=0,0,$G$7)</f>
        <v>0</v>
      </c>
      <c r="AK826" s="6">
        <f t="shared" si="256"/>
        <v>0</v>
      </c>
      <c r="AL826" s="6">
        <f t="shared" si="257"/>
        <v>0</v>
      </c>
      <c r="AM826" s="81">
        <f>テーブル503[[#This Row],[レート]]*テーブル503[[#This Row],[取引単位]]</f>
        <v>0</v>
      </c>
      <c r="AN826" s="6">
        <f t="shared" si="250"/>
        <v>0</v>
      </c>
      <c r="AP826" s="5">
        <f t="shared" si="264"/>
        <v>0</v>
      </c>
      <c r="AQ826" s="3">
        <f>IF(テーブル504[[#This Row],[レート]]=0,0,$H$7)</f>
        <v>0</v>
      </c>
      <c r="AR826" s="6">
        <f t="shared" si="258"/>
        <v>0</v>
      </c>
      <c r="AS826" s="6">
        <f t="shared" si="259"/>
        <v>0</v>
      </c>
      <c r="AT826" s="81">
        <f>テーブル504[[#This Row],[レート]]*テーブル504[[#This Row],[取引単位]]</f>
        <v>0</v>
      </c>
      <c r="AU826" s="6">
        <f t="shared" si="251"/>
        <v>0</v>
      </c>
      <c r="AW826" s="5">
        <f t="shared" si="265"/>
        <v>0</v>
      </c>
      <c r="AX826" s="3">
        <f>IF(テーブル505[[#This Row],[レート]]=0,0,$I$7)</f>
        <v>0</v>
      </c>
      <c r="AY826" s="6">
        <f t="shared" si="260"/>
        <v>0</v>
      </c>
      <c r="AZ826" s="6">
        <f t="shared" si="261"/>
        <v>0</v>
      </c>
      <c r="BA826" s="81">
        <f>テーブル505[[#This Row],[レート]]*テーブル505[[#This Row],[取引単位]]</f>
        <v>0</v>
      </c>
      <c r="BB826" s="6">
        <f t="shared" si="252"/>
        <v>0</v>
      </c>
    </row>
    <row r="827" spans="21:54" x14ac:dyDescent="0.3">
      <c r="U827" s="5">
        <f t="shared" si="253"/>
        <v>0</v>
      </c>
      <c r="V827" s="3">
        <f>IF(テーブル501[[#This Row],[レート]]=0,0,$E$7)</f>
        <v>0</v>
      </c>
      <c r="W827" s="6">
        <f t="shared" si="246"/>
        <v>0</v>
      </c>
      <c r="X827" s="6">
        <f t="shared" si="247"/>
        <v>0</v>
      </c>
      <c r="Y827" s="81">
        <f>テーブル501[[#This Row],[レート]]*テーブル501[[#This Row],[取引単位]]</f>
        <v>0</v>
      </c>
      <c r="Z827" s="6">
        <f t="shared" si="248"/>
        <v>0</v>
      </c>
      <c r="AB827" s="5">
        <f t="shared" si="262"/>
        <v>0</v>
      </c>
      <c r="AC827" s="3">
        <f>IF(テーブル502[[#This Row],[レート]]=0,0,$F$7)</f>
        <v>0</v>
      </c>
      <c r="AD827" s="6">
        <f t="shared" si="254"/>
        <v>0</v>
      </c>
      <c r="AE827" s="6">
        <f t="shared" si="255"/>
        <v>0</v>
      </c>
      <c r="AF827" s="81">
        <f>テーブル502[[#This Row],[レート]]*テーブル502[[#This Row],[取引単位]]</f>
        <v>0</v>
      </c>
      <c r="AG827" s="6">
        <f t="shared" si="249"/>
        <v>0</v>
      </c>
      <c r="AI827" s="5">
        <f t="shared" si="263"/>
        <v>0</v>
      </c>
      <c r="AJ827" s="3">
        <f>IF(テーブル503[[#This Row],[レート]]=0,0,$G$7)</f>
        <v>0</v>
      </c>
      <c r="AK827" s="6">
        <f t="shared" si="256"/>
        <v>0</v>
      </c>
      <c r="AL827" s="6">
        <f t="shared" si="257"/>
        <v>0</v>
      </c>
      <c r="AM827" s="81">
        <f>テーブル503[[#This Row],[レート]]*テーブル503[[#This Row],[取引単位]]</f>
        <v>0</v>
      </c>
      <c r="AN827" s="6">
        <f t="shared" si="250"/>
        <v>0</v>
      </c>
      <c r="AP827" s="5">
        <f t="shared" si="264"/>
        <v>0</v>
      </c>
      <c r="AQ827" s="3">
        <f>IF(テーブル504[[#This Row],[レート]]=0,0,$H$7)</f>
        <v>0</v>
      </c>
      <c r="AR827" s="6">
        <f t="shared" si="258"/>
        <v>0</v>
      </c>
      <c r="AS827" s="6">
        <f t="shared" si="259"/>
        <v>0</v>
      </c>
      <c r="AT827" s="81">
        <f>テーブル504[[#This Row],[レート]]*テーブル504[[#This Row],[取引単位]]</f>
        <v>0</v>
      </c>
      <c r="AU827" s="6">
        <f t="shared" si="251"/>
        <v>0</v>
      </c>
      <c r="AW827" s="5">
        <f t="shared" si="265"/>
        <v>0</v>
      </c>
      <c r="AX827" s="3">
        <f>IF(テーブル505[[#This Row],[レート]]=0,0,$I$7)</f>
        <v>0</v>
      </c>
      <c r="AY827" s="6">
        <f t="shared" si="260"/>
        <v>0</v>
      </c>
      <c r="AZ827" s="6">
        <f t="shared" si="261"/>
        <v>0</v>
      </c>
      <c r="BA827" s="81">
        <f>テーブル505[[#This Row],[レート]]*テーブル505[[#This Row],[取引単位]]</f>
        <v>0</v>
      </c>
      <c r="BB827" s="6">
        <f t="shared" si="252"/>
        <v>0</v>
      </c>
    </row>
    <row r="828" spans="21:54" x14ac:dyDescent="0.3">
      <c r="U828" s="5">
        <f t="shared" si="253"/>
        <v>0</v>
      </c>
      <c r="V828" s="3">
        <f>IF(テーブル501[[#This Row],[レート]]=0,0,$E$7)</f>
        <v>0</v>
      </c>
      <c r="W828" s="6">
        <f t="shared" si="246"/>
        <v>0</v>
      </c>
      <c r="X828" s="6">
        <f t="shared" si="247"/>
        <v>0</v>
      </c>
      <c r="Y828" s="81">
        <f>テーブル501[[#This Row],[レート]]*テーブル501[[#This Row],[取引単位]]</f>
        <v>0</v>
      </c>
      <c r="Z828" s="6">
        <f t="shared" si="248"/>
        <v>0</v>
      </c>
      <c r="AB828" s="5">
        <f t="shared" si="262"/>
        <v>0</v>
      </c>
      <c r="AC828" s="3">
        <f>IF(テーブル502[[#This Row],[レート]]=0,0,$F$7)</f>
        <v>0</v>
      </c>
      <c r="AD828" s="6">
        <f t="shared" si="254"/>
        <v>0</v>
      </c>
      <c r="AE828" s="6">
        <f t="shared" si="255"/>
        <v>0</v>
      </c>
      <c r="AF828" s="81">
        <f>テーブル502[[#This Row],[レート]]*テーブル502[[#This Row],[取引単位]]</f>
        <v>0</v>
      </c>
      <c r="AG828" s="6">
        <f t="shared" si="249"/>
        <v>0</v>
      </c>
      <c r="AI828" s="5">
        <f t="shared" si="263"/>
        <v>0</v>
      </c>
      <c r="AJ828" s="3">
        <f>IF(テーブル503[[#This Row],[レート]]=0,0,$G$7)</f>
        <v>0</v>
      </c>
      <c r="AK828" s="6">
        <f t="shared" si="256"/>
        <v>0</v>
      </c>
      <c r="AL828" s="6">
        <f t="shared" si="257"/>
        <v>0</v>
      </c>
      <c r="AM828" s="81">
        <f>テーブル503[[#This Row],[レート]]*テーブル503[[#This Row],[取引単位]]</f>
        <v>0</v>
      </c>
      <c r="AN828" s="6">
        <f t="shared" si="250"/>
        <v>0</v>
      </c>
      <c r="AP828" s="5">
        <f t="shared" si="264"/>
        <v>0</v>
      </c>
      <c r="AQ828" s="3">
        <f>IF(テーブル504[[#This Row],[レート]]=0,0,$H$7)</f>
        <v>0</v>
      </c>
      <c r="AR828" s="6">
        <f t="shared" si="258"/>
        <v>0</v>
      </c>
      <c r="AS828" s="6">
        <f t="shared" si="259"/>
        <v>0</v>
      </c>
      <c r="AT828" s="81">
        <f>テーブル504[[#This Row],[レート]]*テーブル504[[#This Row],[取引単位]]</f>
        <v>0</v>
      </c>
      <c r="AU828" s="6">
        <f t="shared" si="251"/>
        <v>0</v>
      </c>
      <c r="AW828" s="5">
        <f t="shared" si="265"/>
        <v>0</v>
      </c>
      <c r="AX828" s="3">
        <f>IF(テーブル505[[#This Row],[レート]]=0,0,$I$7)</f>
        <v>0</v>
      </c>
      <c r="AY828" s="6">
        <f t="shared" si="260"/>
        <v>0</v>
      </c>
      <c r="AZ828" s="6">
        <f t="shared" si="261"/>
        <v>0</v>
      </c>
      <c r="BA828" s="81">
        <f>テーブル505[[#This Row],[レート]]*テーブル505[[#This Row],[取引単位]]</f>
        <v>0</v>
      </c>
      <c r="BB828" s="6">
        <f t="shared" si="252"/>
        <v>0</v>
      </c>
    </row>
    <row r="829" spans="21:54" x14ac:dyDescent="0.3">
      <c r="U829" s="5">
        <f t="shared" si="253"/>
        <v>0</v>
      </c>
      <c r="V829" s="3">
        <f>IF(テーブル501[[#This Row],[レート]]=0,0,$E$7)</f>
        <v>0</v>
      </c>
      <c r="W829" s="6">
        <f t="shared" si="246"/>
        <v>0</v>
      </c>
      <c r="X829" s="6">
        <f t="shared" si="247"/>
        <v>0</v>
      </c>
      <c r="Y829" s="81">
        <f>テーブル501[[#This Row],[レート]]*テーブル501[[#This Row],[取引単位]]</f>
        <v>0</v>
      </c>
      <c r="Z829" s="6">
        <f t="shared" si="248"/>
        <v>0</v>
      </c>
      <c r="AB829" s="5">
        <f t="shared" si="262"/>
        <v>0</v>
      </c>
      <c r="AC829" s="3">
        <f>IF(テーブル502[[#This Row],[レート]]=0,0,$F$7)</f>
        <v>0</v>
      </c>
      <c r="AD829" s="6">
        <f t="shared" si="254"/>
        <v>0</v>
      </c>
      <c r="AE829" s="6">
        <f t="shared" si="255"/>
        <v>0</v>
      </c>
      <c r="AF829" s="81">
        <f>テーブル502[[#This Row],[レート]]*テーブル502[[#This Row],[取引単位]]</f>
        <v>0</v>
      </c>
      <c r="AG829" s="6">
        <f t="shared" si="249"/>
        <v>0</v>
      </c>
      <c r="AI829" s="5">
        <f t="shared" si="263"/>
        <v>0</v>
      </c>
      <c r="AJ829" s="3">
        <f>IF(テーブル503[[#This Row],[レート]]=0,0,$G$7)</f>
        <v>0</v>
      </c>
      <c r="AK829" s="6">
        <f t="shared" si="256"/>
        <v>0</v>
      </c>
      <c r="AL829" s="6">
        <f t="shared" si="257"/>
        <v>0</v>
      </c>
      <c r="AM829" s="81">
        <f>テーブル503[[#This Row],[レート]]*テーブル503[[#This Row],[取引単位]]</f>
        <v>0</v>
      </c>
      <c r="AN829" s="6">
        <f t="shared" si="250"/>
        <v>0</v>
      </c>
      <c r="AP829" s="5">
        <f t="shared" si="264"/>
        <v>0</v>
      </c>
      <c r="AQ829" s="3">
        <f>IF(テーブル504[[#This Row],[レート]]=0,0,$H$7)</f>
        <v>0</v>
      </c>
      <c r="AR829" s="6">
        <f t="shared" si="258"/>
        <v>0</v>
      </c>
      <c r="AS829" s="6">
        <f t="shared" si="259"/>
        <v>0</v>
      </c>
      <c r="AT829" s="81">
        <f>テーブル504[[#This Row],[レート]]*テーブル504[[#This Row],[取引単位]]</f>
        <v>0</v>
      </c>
      <c r="AU829" s="6">
        <f t="shared" si="251"/>
        <v>0</v>
      </c>
      <c r="AW829" s="5">
        <f t="shared" si="265"/>
        <v>0</v>
      </c>
      <c r="AX829" s="3">
        <f>IF(テーブル505[[#This Row],[レート]]=0,0,$I$7)</f>
        <v>0</v>
      </c>
      <c r="AY829" s="6">
        <f t="shared" si="260"/>
        <v>0</v>
      </c>
      <c r="AZ829" s="6">
        <f t="shared" si="261"/>
        <v>0</v>
      </c>
      <c r="BA829" s="81">
        <f>テーブル505[[#This Row],[レート]]*テーブル505[[#This Row],[取引単位]]</f>
        <v>0</v>
      </c>
      <c r="BB829" s="6">
        <f t="shared" si="252"/>
        <v>0</v>
      </c>
    </row>
    <row r="830" spans="21:54" x14ac:dyDescent="0.3">
      <c r="U830" s="5">
        <f t="shared" si="253"/>
        <v>0</v>
      </c>
      <c r="V830" s="3">
        <f>IF(テーブル501[[#This Row],[レート]]=0,0,$E$7)</f>
        <v>0</v>
      </c>
      <c r="W830" s="6">
        <f t="shared" si="246"/>
        <v>0</v>
      </c>
      <c r="X830" s="6">
        <f t="shared" si="247"/>
        <v>0</v>
      </c>
      <c r="Y830" s="81">
        <f>テーブル501[[#This Row],[レート]]*テーブル501[[#This Row],[取引単位]]</f>
        <v>0</v>
      </c>
      <c r="Z830" s="6">
        <f t="shared" si="248"/>
        <v>0</v>
      </c>
      <c r="AB830" s="5">
        <f t="shared" si="262"/>
        <v>0</v>
      </c>
      <c r="AC830" s="3">
        <f>IF(テーブル502[[#This Row],[レート]]=0,0,$F$7)</f>
        <v>0</v>
      </c>
      <c r="AD830" s="6">
        <f t="shared" si="254"/>
        <v>0</v>
      </c>
      <c r="AE830" s="6">
        <f t="shared" si="255"/>
        <v>0</v>
      </c>
      <c r="AF830" s="81">
        <f>テーブル502[[#This Row],[レート]]*テーブル502[[#This Row],[取引単位]]</f>
        <v>0</v>
      </c>
      <c r="AG830" s="6">
        <f t="shared" si="249"/>
        <v>0</v>
      </c>
      <c r="AI830" s="5">
        <f t="shared" si="263"/>
        <v>0</v>
      </c>
      <c r="AJ830" s="3">
        <f>IF(テーブル503[[#This Row],[レート]]=0,0,$G$7)</f>
        <v>0</v>
      </c>
      <c r="AK830" s="6">
        <f t="shared" si="256"/>
        <v>0</v>
      </c>
      <c r="AL830" s="6">
        <f t="shared" si="257"/>
        <v>0</v>
      </c>
      <c r="AM830" s="81">
        <f>テーブル503[[#This Row],[レート]]*テーブル503[[#This Row],[取引単位]]</f>
        <v>0</v>
      </c>
      <c r="AN830" s="6">
        <f t="shared" si="250"/>
        <v>0</v>
      </c>
      <c r="AP830" s="5">
        <f t="shared" si="264"/>
        <v>0</v>
      </c>
      <c r="AQ830" s="3">
        <f>IF(テーブル504[[#This Row],[レート]]=0,0,$H$7)</f>
        <v>0</v>
      </c>
      <c r="AR830" s="6">
        <f t="shared" si="258"/>
        <v>0</v>
      </c>
      <c r="AS830" s="6">
        <f t="shared" si="259"/>
        <v>0</v>
      </c>
      <c r="AT830" s="81">
        <f>テーブル504[[#This Row],[レート]]*テーブル504[[#This Row],[取引単位]]</f>
        <v>0</v>
      </c>
      <c r="AU830" s="6">
        <f t="shared" si="251"/>
        <v>0</v>
      </c>
      <c r="AW830" s="5">
        <f t="shared" si="265"/>
        <v>0</v>
      </c>
      <c r="AX830" s="3">
        <f>IF(テーブル505[[#This Row],[レート]]=0,0,$I$7)</f>
        <v>0</v>
      </c>
      <c r="AY830" s="6">
        <f t="shared" si="260"/>
        <v>0</v>
      </c>
      <c r="AZ830" s="6">
        <f t="shared" si="261"/>
        <v>0</v>
      </c>
      <c r="BA830" s="81">
        <f>テーブル505[[#This Row],[レート]]*テーブル505[[#This Row],[取引単位]]</f>
        <v>0</v>
      </c>
      <c r="BB830" s="6">
        <f t="shared" si="252"/>
        <v>0</v>
      </c>
    </row>
    <row r="831" spans="21:54" x14ac:dyDescent="0.3">
      <c r="U831" s="5">
        <f t="shared" si="253"/>
        <v>0</v>
      </c>
      <c r="V831" s="3">
        <f>IF(テーブル501[[#This Row],[レート]]=0,0,$E$7)</f>
        <v>0</v>
      </c>
      <c r="W831" s="6">
        <f t="shared" si="246"/>
        <v>0</v>
      </c>
      <c r="X831" s="6">
        <f t="shared" si="247"/>
        <v>0</v>
      </c>
      <c r="Y831" s="81">
        <f>テーブル501[[#This Row],[レート]]*テーブル501[[#This Row],[取引単位]]</f>
        <v>0</v>
      </c>
      <c r="Z831" s="6">
        <f t="shared" si="248"/>
        <v>0</v>
      </c>
      <c r="AB831" s="5">
        <f t="shared" si="262"/>
        <v>0</v>
      </c>
      <c r="AC831" s="3">
        <f>IF(テーブル502[[#This Row],[レート]]=0,0,$F$7)</f>
        <v>0</v>
      </c>
      <c r="AD831" s="6">
        <f t="shared" si="254"/>
        <v>0</v>
      </c>
      <c r="AE831" s="6">
        <f t="shared" si="255"/>
        <v>0</v>
      </c>
      <c r="AF831" s="81">
        <f>テーブル502[[#This Row],[レート]]*テーブル502[[#This Row],[取引単位]]</f>
        <v>0</v>
      </c>
      <c r="AG831" s="6">
        <f t="shared" si="249"/>
        <v>0</v>
      </c>
      <c r="AI831" s="5">
        <f t="shared" si="263"/>
        <v>0</v>
      </c>
      <c r="AJ831" s="3">
        <f>IF(テーブル503[[#This Row],[レート]]=0,0,$G$7)</f>
        <v>0</v>
      </c>
      <c r="AK831" s="6">
        <f t="shared" si="256"/>
        <v>0</v>
      </c>
      <c r="AL831" s="6">
        <f t="shared" si="257"/>
        <v>0</v>
      </c>
      <c r="AM831" s="81">
        <f>テーブル503[[#This Row],[レート]]*テーブル503[[#This Row],[取引単位]]</f>
        <v>0</v>
      </c>
      <c r="AN831" s="6">
        <f t="shared" si="250"/>
        <v>0</v>
      </c>
      <c r="AP831" s="5">
        <f t="shared" si="264"/>
        <v>0</v>
      </c>
      <c r="AQ831" s="3">
        <f>IF(テーブル504[[#This Row],[レート]]=0,0,$H$7)</f>
        <v>0</v>
      </c>
      <c r="AR831" s="6">
        <f t="shared" si="258"/>
        <v>0</v>
      </c>
      <c r="AS831" s="6">
        <f t="shared" si="259"/>
        <v>0</v>
      </c>
      <c r="AT831" s="81">
        <f>テーブル504[[#This Row],[レート]]*テーブル504[[#This Row],[取引単位]]</f>
        <v>0</v>
      </c>
      <c r="AU831" s="6">
        <f t="shared" si="251"/>
        <v>0</v>
      </c>
      <c r="AW831" s="5">
        <f t="shared" si="265"/>
        <v>0</v>
      </c>
      <c r="AX831" s="3">
        <f>IF(テーブル505[[#This Row],[レート]]=0,0,$I$7)</f>
        <v>0</v>
      </c>
      <c r="AY831" s="6">
        <f t="shared" si="260"/>
        <v>0</v>
      </c>
      <c r="AZ831" s="6">
        <f t="shared" si="261"/>
        <v>0</v>
      </c>
      <c r="BA831" s="81">
        <f>テーブル505[[#This Row],[レート]]*テーブル505[[#This Row],[取引単位]]</f>
        <v>0</v>
      </c>
      <c r="BB831" s="6">
        <f t="shared" si="252"/>
        <v>0</v>
      </c>
    </row>
    <row r="832" spans="21:54" x14ac:dyDescent="0.3">
      <c r="U832" s="5">
        <f t="shared" si="253"/>
        <v>0</v>
      </c>
      <c r="V832" s="3">
        <f>IF(テーブル501[[#This Row],[レート]]=0,0,$E$7)</f>
        <v>0</v>
      </c>
      <c r="W832" s="6">
        <f t="shared" si="246"/>
        <v>0</v>
      </c>
      <c r="X832" s="6">
        <f t="shared" si="247"/>
        <v>0</v>
      </c>
      <c r="Y832" s="81">
        <f>テーブル501[[#This Row],[レート]]*テーブル501[[#This Row],[取引単位]]</f>
        <v>0</v>
      </c>
      <c r="Z832" s="6">
        <f t="shared" si="248"/>
        <v>0</v>
      </c>
      <c r="AB832" s="5">
        <f t="shared" si="262"/>
        <v>0</v>
      </c>
      <c r="AC832" s="3">
        <f>IF(テーブル502[[#This Row],[レート]]=0,0,$F$7)</f>
        <v>0</v>
      </c>
      <c r="AD832" s="6">
        <f t="shared" si="254"/>
        <v>0</v>
      </c>
      <c r="AE832" s="6">
        <f t="shared" si="255"/>
        <v>0</v>
      </c>
      <c r="AF832" s="81">
        <f>テーブル502[[#This Row],[レート]]*テーブル502[[#This Row],[取引単位]]</f>
        <v>0</v>
      </c>
      <c r="AG832" s="6">
        <f t="shared" si="249"/>
        <v>0</v>
      </c>
      <c r="AI832" s="5">
        <f t="shared" si="263"/>
        <v>0</v>
      </c>
      <c r="AJ832" s="3">
        <f>IF(テーブル503[[#This Row],[レート]]=0,0,$G$7)</f>
        <v>0</v>
      </c>
      <c r="AK832" s="6">
        <f t="shared" si="256"/>
        <v>0</v>
      </c>
      <c r="AL832" s="6">
        <f t="shared" si="257"/>
        <v>0</v>
      </c>
      <c r="AM832" s="81">
        <f>テーブル503[[#This Row],[レート]]*テーブル503[[#This Row],[取引単位]]</f>
        <v>0</v>
      </c>
      <c r="AN832" s="6">
        <f t="shared" si="250"/>
        <v>0</v>
      </c>
      <c r="AP832" s="5">
        <f t="shared" si="264"/>
        <v>0</v>
      </c>
      <c r="AQ832" s="3">
        <f>IF(テーブル504[[#This Row],[レート]]=0,0,$H$7)</f>
        <v>0</v>
      </c>
      <c r="AR832" s="6">
        <f t="shared" si="258"/>
        <v>0</v>
      </c>
      <c r="AS832" s="6">
        <f t="shared" si="259"/>
        <v>0</v>
      </c>
      <c r="AT832" s="81">
        <f>テーブル504[[#This Row],[レート]]*テーブル504[[#This Row],[取引単位]]</f>
        <v>0</v>
      </c>
      <c r="AU832" s="6">
        <f t="shared" si="251"/>
        <v>0</v>
      </c>
      <c r="AW832" s="5">
        <f t="shared" si="265"/>
        <v>0</v>
      </c>
      <c r="AX832" s="3">
        <f>IF(テーブル505[[#This Row],[レート]]=0,0,$I$7)</f>
        <v>0</v>
      </c>
      <c r="AY832" s="6">
        <f t="shared" si="260"/>
        <v>0</v>
      </c>
      <c r="AZ832" s="6">
        <f t="shared" si="261"/>
        <v>0</v>
      </c>
      <c r="BA832" s="81">
        <f>テーブル505[[#This Row],[レート]]*テーブル505[[#This Row],[取引単位]]</f>
        <v>0</v>
      </c>
      <c r="BB832" s="6">
        <f t="shared" si="252"/>
        <v>0</v>
      </c>
    </row>
    <row r="833" spans="21:54" x14ac:dyDescent="0.3">
      <c r="U833" s="5">
        <f t="shared" si="253"/>
        <v>0</v>
      </c>
      <c r="V833" s="3">
        <f>IF(テーブル501[[#This Row],[レート]]=0,0,$E$7)</f>
        <v>0</v>
      </c>
      <c r="W833" s="6">
        <f t="shared" si="246"/>
        <v>0</v>
      </c>
      <c r="X833" s="6">
        <f t="shared" si="247"/>
        <v>0</v>
      </c>
      <c r="Y833" s="81">
        <f>テーブル501[[#This Row],[レート]]*テーブル501[[#This Row],[取引単位]]</f>
        <v>0</v>
      </c>
      <c r="Z833" s="6">
        <f t="shared" si="248"/>
        <v>0</v>
      </c>
      <c r="AB833" s="5">
        <f t="shared" si="262"/>
        <v>0</v>
      </c>
      <c r="AC833" s="3">
        <f>IF(テーブル502[[#This Row],[レート]]=0,0,$F$7)</f>
        <v>0</v>
      </c>
      <c r="AD833" s="6">
        <f t="shared" si="254"/>
        <v>0</v>
      </c>
      <c r="AE833" s="6">
        <f t="shared" si="255"/>
        <v>0</v>
      </c>
      <c r="AF833" s="81">
        <f>テーブル502[[#This Row],[レート]]*テーブル502[[#This Row],[取引単位]]</f>
        <v>0</v>
      </c>
      <c r="AG833" s="6">
        <f t="shared" si="249"/>
        <v>0</v>
      </c>
      <c r="AI833" s="5">
        <f t="shared" si="263"/>
        <v>0</v>
      </c>
      <c r="AJ833" s="3">
        <f>IF(テーブル503[[#This Row],[レート]]=0,0,$G$7)</f>
        <v>0</v>
      </c>
      <c r="AK833" s="6">
        <f t="shared" si="256"/>
        <v>0</v>
      </c>
      <c r="AL833" s="6">
        <f t="shared" si="257"/>
        <v>0</v>
      </c>
      <c r="AM833" s="81">
        <f>テーブル503[[#This Row],[レート]]*テーブル503[[#This Row],[取引単位]]</f>
        <v>0</v>
      </c>
      <c r="AN833" s="6">
        <f t="shared" si="250"/>
        <v>0</v>
      </c>
      <c r="AP833" s="5">
        <f t="shared" si="264"/>
        <v>0</v>
      </c>
      <c r="AQ833" s="3">
        <f>IF(テーブル504[[#This Row],[レート]]=0,0,$H$7)</f>
        <v>0</v>
      </c>
      <c r="AR833" s="6">
        <f t="shared" si="258"/>
        <v>0</v>
      </c>
      <c r="AS833" s="6">
        <f t="shared" si="259"/>
        <v>0</v>
      </c>
      <c r="AT833" s="81">
        <f>テーブル504[[#This Row],[レート]]*テーブル504[[#This Row],[取引単位]]</f>
        <v>0</v>
      </c>
      <c r="AU833" s="6">
        <f t="shared" si="251"/>
        <v>0</v>
      </c>
      <c r="AW833" s="5">
        <f t="shared" si="265"/>
        <v>0</v>
      </c>
      <c r="AX833" s="3">
        <f>IF(テーブル505[[#This Row],[レート]]=0,0,$I$7)</f>
        <v>0</v>
      </c>
      <c r="AY833" s="6">
        <f t="shared" si="260"/>
        <v>0</v>
      </c>
      <c r="AZ833" s="6">
        <f t="shared" si="261"/>
        <v>0</v>
      </c>
      <c r="BA833" s="81">
        <f>テーブル505[[#This Row],[レート]]*テーブル505[[#This Row],[取引単位]]</f>
        <v>0</v>
      </c>
      <c r="BB833" s="6">
        <f t="shared" si="252"/>
        <v>0</v>
      </c>
    </row>
    <row r="834" spans="21:54" x14ac:dyDescent="0.3">
      <c r="U834" s="5">
        <f t="shared" si="253"/>
        <v>0</v>
      </c>
      <c r="V834" s="3">
        <f>IF(テーブル501[[#This Row],[レート]]=0,0,$E$7)</f>
        <v>0</v>
      </c>
      <c r="W834" s="6">
        <f t="shared" si="246"/>
        <v>0</v>
      </c>
      <c r="X834" s="6">
        <f t="shared" si="247"/>
        <v>0</v>
      </c>
      <c r="Y834" s="81">
        <f>テーブル501[[#This Row],[レート]]*テーブル501[[#This Row],[取引単位]]</f>
        <v>0</v>
      </c>
      <c r="Z834" s="6">
        <f t="shared" si="248"/>
        <v>0</v>
      </c>
      <c r="AB834" s="5">
        <f t="shared" si="262"/>
        <v>0</v>
      </c>
      <c r="AC834" s="3">
        <f>IF(テーブル502[[#This Row],[レート]]=0,0,$F$7)</f>
        <v>0</v>
      </c>
      <c r="AD834" s="6">
        <f t="shared" si="254"/>
        <v>0</v>
      </c>
      <c r="AE834" s="6">
        <f t="shared" si="255"/>
        <v>0</v>
      </c>
      <c r="AF834" s="81">
        <f>テーブル502[[#This Row],[レート]]*テーブル502[[#This Row],[取引単位]]</f>
        <v>0</v>
      </c>
      <c r="AG834" s="6">
        <f t="shared" si="249"/>
        <v>0</v>
      </c>
      <c r="AI834" s="5">
        <f t="shared" si="263"/>
        <v>0</v>
      </c>
      <c r="AJ834" s="3">
        <f>IF(テーブル503[[#This Row],[レート]]=0,0,$G$7)</f>
        <v>0</v>
      </c>
      <c r="AK834" s="6">
        <f t="shared" si="256"/>
        <v>0</v>
      </c>
      <c r="AL834" s="6">
        <f t="shared" si="257"/>
        <v>0</v>
      </c>
      <c r="AM834" s="81">
        <f>テーブル503[[#This Row],[レート]]*テーブル503[[#This Row],[取引単位]]</f>
        <v>0</v>
      </c>
      <c r="AN834" s="6">
        <f t="shared" si="250"/>
        <v>0</v>
      </c>
      <c r="AP834" s="5">
        <f t="shared" si="264"/>
        <v>0</v>
      </c>
      <c r="AQ834" s="3">
        <f>IF(テーブル504[[#This Row],[レート]]=0,0,$H$7)</f>
        <v>0</v>
      </c>
      <c r="AR834" s="6">
        <f t="shared" si="258"/>
        <v>0</v>
      </c>
      <c r="AS834" s="6">
        <f t="shared" si="259"/>
        <v>0</v>
      </c>
      <c r="AT834" s="81">
        <f>テーブル504[[#This Row],[レート]]*テーブル504[[#This Row],[取引単位]]</f>
        <v>0</v>
      </c>
      <c r="AU834" s="6">
        <f t="shared" si="251"/>
        <v>0</v>
      </c>
      <c r="AW834" s="5">
        <f t="shared" si="265"/>
        <v>0</v>
      </c>
      <c r="AX834" s="3">
        <f>IF(テーブル505[[#This Row],[レート]]=0,0,$I$7)</f>
        <v>0</v>
      </c>
      <c r="AY834" s="6">
        <f t="shared" si="260"/>
        <v>0</v>
      </c>
      <c r="AZ834" s="6">
        <f t="shared" si="261"/>
        <v>0</v>
      </c>
      <c r="BA834" s="81">
        <f>テーブル505[[#This Row],[レート]]*テーブル505[[#This Row],[取引単位]]</f>
        <v>0</v>
      </c>
      <c r="BB834" s="6">
        <f t="shared" si="252"/>
        <v>0</v>
      </c>
    </row>
    <row r="835" spans="21:54" x14ac:dyDescent="0.3">
      <c r="U835" s="5">
        <f t="shared" si="253"/>
        <v>0</v>
      </c>
      <c r="V835" s="3">
        <f>IF(テーブル501[[#This Row],[レート]]=0,0,$E$7)</f>
        <v>0</v>
      </c>
      <c r="W835" s="6">
        <f t="shared" ref="W835:W898" si="266">U835*V835/$P$17</f>
        <v>0</v>
      </c>
      <c r="X835" s="6">
        <f t="shared" ref="X835:X898" si="267">(U835-$E$9)*V835</f>
        <v>0</v>
      </c>
      <c r="Y835" s="81">
        <f>テーブル501[[#This Row],[レート]]*テーブル501[[#This Row],[取引単位]]</f>
        <v>0</v>
      </c>
      <c r="Z835" s="6">
        <f t="shared" ref="Z835:Z898" si="268">IF(U835&lt;$E$31,0,(U835-$E$31)*V835)</f>
        <v>0</v>
      </c>
      <c r="AB835" s="5">
        <f t="shared" si="262"/>
        <v>0</v>
      </c>
      <c r="AC835" s="3">
        <f>IF(テーブル502[[#This Row],[レート]]=0,0,$F$7)</f>
        <v>0</v>
      </c>
      <c r="AD835" s="6">
        <f t="shared" si="254"/>
        <v>0</v>
      </c>
      <c r="AE835" s="6">
        <f t="shared" si="255"/>
        <v>0</v>
      </c>
      <c r="AF835" s="81">
        <f>テーブル502[[#This Row],[レート]]*テーブル502[[#This Row],[取引単位]]</f>
        <v>0</v>
      </c>
      <c r="AG835" s="6">
        <f t="shared" ref="AG835:AG898" si="269">IF(AB835&lt;$E$31,0,(AB835-$E$31)*AC835)</f>
        <v>0</v>
      </c>
      <c r="AI835" s="5">
        <f t="shared" si="263"/>
        <v>0</v>
      </c>
      <c r="AJ835" s="3">
        <f>IF(テーブル503[[#This Row],[レート]]=0,0,$G$7)</f>
        <v>0</v>
      </c>
      <c r="AK835" s="6">
        <f t="shared" si="256"/>
        <v>0</v>
      </c>
      <c r="AL835" s="6">
        <f t="shared" si="257"/>
        <v>0</v>
      </c>
      <c r="AM835" s="81">
        <f>テーブル503[[#This Row],[レート]]*テーブル503[[#This Row],[取引単位]]</f>
        <v>0</v>
      </c>
      <c r="AN835" s="6">
        <f t="shared" ref="AN835:AN898" si="270">IF(AI835&lt;$E$31,0,(AI835-$E$31)*AJ835)</f>
        <v>0</v>
      </c>
      <c r="AP835" s="5">
        <f t="shared" si="264"/>
        <v>0</v>
      </c>
      <c r="AQ835" s="3">
        <f>IF(テーブル504[[#This Row],[レート]]=0,0,$H$7)</f>
        <v>0</v>
      </c>
      <c r="AR835" s="6">
        <f t="shared" si="258"/>
        <v>0</v>
      </c>
      <c r="AS835" s="6">
        <f t="shared" si="259"/>
        <v>0</v>
      </c>
      <c r="AT835" s="81">
        <f>テーブル504[[#This Row],[レート]]*テーブル504[[#This Row],[取引単位]]</f>
        <v>0</v>
      </c>
      <c r="AU835" s="6">
        <f t="shared" ref="AU835:AU898" si="271">IF(AP835&lt;$E$31,0,(AP835-$E$31)*AQ835)</f>
        <v>0</v>
      </c>
      <c r="AW835" s="5">
        <f t="shared" si="265"/>
        <v>0</v>
      </c>
      <c r="AX835" s="3">
        <f>IF(テーブル505[[#This Row],[レート]]=0,0,$I$7)</f>
        <v>0</v>
      </c>
      <c r="AY835" s="6">
        <f t="shared" si="260"/>
        <v>0</v>
      </c>
      <c r="AZ835" s="6">
        <f t="shared" si="261"/>
        <v>0</v>
      </c>
      <c r="BA835" s="81">
        <f>テーブル505[[#This Row],[レート]]*テーブル505[[#This Row],[取引単位]]</f>
        <v>0</v>
      </c>
      <c r="BB835" s="6">
        <f t="shared" ref="BB835:BB898" si="272">IF(AW835&lt;$E$31,0,(AW835-$E$31)*AX835)</f>
        <v>0</v>
      </c>
    </row>
    <row r="836" spans="21:54" x14ac:dyDescent="0.3">
      <c r="U836" s="5">
        <f t="shared" ref="U836:U899" si="273">IF(U835-$J$59&lt;$F$59,0,U835-$J$59)</f>
        <v>0</v>
      </c>
      <c r="V836" s="3">
        <f>IF(テーブル501[[#This Row],[レート]]=0,0,$E$7)</f>
        <v>0</v>
      </c>
      <c r="W836" s="6">
        <f t="shared" si="266"/>
        <v>0</v>
      </c>
      <c r="X836" s="6">
        <f t="shared" si="267"/>
        <v>0</v>
      </c>
      <c r="Y836" s="81">
        <f>テーブル501[[#This Row],[レート]]*テーブル501[[#This Row],[取引単位]]</f>
        <v>0</v>
      </c>
      <c r="Z836" s="6">
        <f t="shared" si="268"/>
        <v>0</v>
      </c>
      <c r="AB836" s="5">
        <f t="shared" si="262"/>
        <v>0</v>
      </c>
      <c r="AC836" s="3">
        <f>IF(テーブル502[[#This Row],[レート]]=0,0,$F$7)</f>
        <v>0</v>
      </c>
      <c r="AD836" s="6">
        <f t="shared" ref="AD836:AD899" si="274">AB836*AC836/$P$17</f>
        <v>0</v>
      </c>
      <c r="AE836" s="6">
        <f t="shared" ref="AE836:AE899" si="275">(AB836-$E$9)*AC836</f>
        <v>0</v>
      </c>
      <c r="AF836" s="81">
        <f>テーブル502[[#This Row],[レート]]*テーブル502[[#This Row],[取引単位]]</f>
        <v>0</v>
      </c>
      <c r="AG836" s="6">
        <f t="shared" si="269"/>
        <v>0</v>
      </c>
      <c r="AI836" s="5">
        <f t="shared" si="263"/>
        <v>0</v>
      </c>
      <c r="AJ836" s="3">
        <f>IF(テーブル503[[#This Row],[レート]]=0,0,$G$7)</f>
        <v>0</v>
      </c>
      <c r="AK836" s="6">
        <f t="shared" ref="AK836:AK899" si="276">AI836*AJ836/$P$17</f>
        <v>0</v>
      </c>
      <c r="AL836" s="6">
        <f t="shared" ref="AL836:AL899" si="277">(AI836-$E$9)*AJ836</f>
        <v>0</v>
      </c>
      <c r="AM836" s="81">
        <f>テーブル503[[#This Row],[レート]]*テーブル503[[#This Row],[取引単位]]</f>
        <v>0</v>
      </c>
      <c r="AN836" s="6">
        <f t="shared" si="270"/>
        <v>0</v>
      </c>
      <c r="AP836" s="5">
        <f t="shared" si="264"/>
        <v>0</v>
      </c>
      <c r="AQ836" s="3">
        <f>IF(テーブル504[[#This Row],[レート]]=0,0,$H$7)</f>
        <v>0</v>
      </c>
      <c r="AR836" s="6">
        <f t="shared" ref="AR836:AR899" si="278">AP836*AQ836/$P$17</f>
        <v>0</v>
      </c>
      <c r="AS836" s="6">
        <f t="shared" ref="AS836:AS899" si="279">(AP836-$E$9)*AQ836</f>
        <v>0</v>
      </c>
      <c r="AT836" s="81">
        <f>テーブル504[[#This Row],[レート]]*テーブル504[[#This Row],[取引単位]]</f>
        <v>0</v>
      </c>
      <c r="AU836" s="6">
        <f t="shared" si="271"/>
        <v>0</v>
      </c>
      <c r="AW836" s="5">
        <f t="shared" si="265"/>
        <v>0</v>
      </c>
      <c r="AX836" s="3">
        <f>IF(テーブル505[[#This Row],[レート]]=0,0,$I$7)</f>
        <v>0</v>
      </c>
      <c r="AY836" s="6">
        <f t="shared" ref="AY836:AY899" si="280">AW836*AX836/$P$17</f>
        <v>0</v>
      </c>
      <c r="AZ836" s="6">
        <f t="shared" ref="AZ836:AZ899" si="281">(AW836-$E$9)*AX836</f>
        <v>0</v>
      </c>
      <c r="BA836" s="81">
        <f>テーブル505[[#This Row],[レート]]*テーブル505[[#This Row],[取引単位]]</f>
        <v>0</v>
      </c>
      <c r="BB836" s="6">
        <f t="shared" si="272"/>
        <v>0</v>
      </c>
    </row>
    <row r="837" spans="21:54" x14ac:dyDescent="0.3">
      <c r="U837" s="5">
        <f t="shared" si="273"/>
        <v>0</v>
      </c>
      <c r="V837" s="3">
        <f>IF(テーブル501[[#This Row],[レート]]=0,0,$E$7)</f>
        <v>0</v>
      </c>
      <c r="W837" s="6">
        <f t="shared" si="266"/>
        <v>0</v>
      </c>
      <c r="X837" s="6">
        <f t="shared" si="267"/>
        <v>0</v>
      </c>
      <c r="Y837" s="81">
        <f>テーブル501[[#This Row],[レート]]*テーブル501[[#This Row],[取引単位]]</f>
        <v>0</v>
      </c>
      <c r="Z837" s="6">
        <f t="shared" si="268"/>
        <v>0</v>
      </c>
      <c r="AB837" s="5">
        <f t="shared" ref="AB837:AB900" si="282">IF(AB836-$J$58&lt;$F$58,0,AB836-$J$58)</f>
        <v>0</v>
      </c>
      <c r="AC837" s="3">
        <f>IF(テーブル502[[#This Row],[レート]]=0,0,$F$7)</f>
        <v>0</v>
      </c>
      <c r="AD837" s="6">
        <f t="shared" si="274"/>
        <v>0</v>
      </c>
      <c r="AE837" s="6">
        <f t="shared" si="275"/>
        <v>0</v>
      </c>
      <c r="AF837" s="81">
        <f>テーブル502[[#This Row],[レート]]*テーブル502[[#This Row],[取引単位]]</f>
        <v>0</v>
      </c>
      <c r="AG837" s="6">
        <f t="shared" si="269"/>
        <v>0</v>
      </c>
      <c r="AI837" s="5">
        <f t="shared" ref="AI837:AI900" si="283">IF(AI836-$J$57&lt;$F$57,0,AI836-$J$57)</f>
        <v>0</v>
      </c>
      <c r="AJ837" s="3">
        <f>IF(テーブル503[[#This Row],[レート]]=0,0,$G$7)</f>
        <v>0</v>
      </c>
      <c r="AK837" s="6">
        <f t="shared" si="276"/>
        <v>0</v>
      </c>
      <c r="AL837" s="6">
        <f t="shared" si="277"/>
        <v>0</v>
      </c>
      <c r="AM837" s="81">
        <f>テーブル503[[#This Row],[レート]]*テーブル503[[#This Row],[取引単位]]</f>
        <v>0</v>
      </c>
      <c r="AN837" s="6">
        <f t="shared" si="270"/>
        <v>0</v>
      </c>
      <c r="AP837" s="5">
        <f t="shared" ref="AP837:AP900" si="284">IF(AP836-$J$56&lt;$F$56,0,AP836-$J$56)</f>
        <v>0</v>
      </c>
      <c r="AQ837" s="3">
        <f>IF(テーブル504[[#This Row],[レート]]=0,0,$H$7)</f>
        <v>0</v>
      </c>
      <c r="AR837" s="6">
        <f t="shared" si="278"/>
        <v>0</v>
      </c>
      <c r="AS837" s="6">
        <f t="shared" si="279"/>
        <v>0</v>
      </c>
      <c r="AT837" s="81">
        <f>テーブル504[[#This Row],[レート]]*テーブル504[[#This Row],[取引単位]]</f>
        <v>0</v>
      </c>
      <c r="AU837" s="6">
        <f t="shared" si="271"/>
        <v>0</v>
      </c>
      <c r="AW837" s="5">
        <f t="shared" ref="AW837:AW900" si="285">IF(AW836-$J$55&lt;$F$55,0,AW836-$J$55)</f>
        <v>0</v>
      </c>
      <c r="AX837" s="3">
        <f>IF(テーブル505[[#This Row],[レート]]=0,0,$I$7)</f>
        <v>0</v>
      </c>
      <c r="AY837" s="6">
        <f t="shared" si="280"/>
        <v>0</v>
      </c>
      <c r="AZ837" s="6">
        <f t="shared" si="281"/>
        <v>0</v>
      </c>
      <c r="BA837" s="81">
        <f>テーブル505[[#This Row],[レート]]*テーブル505[[#This Row],[取引単位]]</f>
        <v>0</v>
      </c>
      <c r="BB837" s="6">
        <f t="shared" si="272"/>
        <v>0</v>
      </c>
    </row>
    <row r="838" spans="21:54" x14ac:dyDescent="0.3">
      <c r="U838" s="5">
        <f t="shared" si="273"/>
        <v>0</v>
      </c>
      <c r="V838" s="3">
        <f>IF(テーブル501[[#This Row],[レート]]=0,0,$E$7)</f>
        <v>0</v>
      </c>
      <c r="W838" s="6">
        <f t="shared" si="266"/>
        <v>0</v>
      </c>
      <c r="X838" s="6">
        <f t="shared" si="267"/>
        <v>0</v>
      </c>
      <c r="Y838" s="81">
        <f>テーブル501[[#This Row],[レート]]*テーブル501[[#This Row],[取引単位]]</f>
        <v>0</v>
      </c>
      <c r="Z838" s="6">
        <f t="shared" si="268"/>
        <v>0</v>
      </c>
      <c r="AB838" s="5">
        <f t="shared" si="282"/>
        <v>0</v>
      </c>
      <c r="AC838" s="3">
        <f>IF(テーブル502[[#This Row],[レート]]=0,0,$F$7)</f>
        <v>0</v>
      </c>
      <c r="AD838" s="6">
        <f t="shared" si="274"/>
        <v>0</v>
      </c>
      <c r="AE838" s="6">
        <f t="shared" si="275"/>
        <v>0</v>
      </c>
      <c r="AF838" s="81">
        <f>テーブル502[[#This Row],[レート]]*テーブル502[[#This Row],[取引単位]]</f>
        <v>0</v>
      </c>
      <c r="AG838" s="6">
        <f t="shared" si="269"/>
        <v>0</v>
      </c>
      <c r="AI838" s="5">
        <f t="shared" si="283"/>
        <v>0</v>
      </c>
      <c r="AJ838" s="3">
        <f>IF(テーブル503[[#This Row],[レート]]=0,0,$G$7)</f>
        <v>0</v>
      </c>
      <c r="AK838" s="6">
        <f t="shared" si="276"/>
        <v>0</v>
      </c>
      <c r="AL838" s="6">
        <f t="shared" si="277"/>
        <v>0</v>
      </c>
      <c r="AM838" s="81">
        <f>テーブル503[[#This Row],[レート]]*テーブル503[[#This Row],[取引単位]]</f>
        <v>0</v>
      </c>
      <c r="AN838" s="6">
        <f t="shared" si="270"/>
        <v>0</v>
      </c>
      <c r="AP838" s="5">
        <f t="shared" si="284"/>
        <v>0</v>
      </c>
      <c r="AQ838" s="3">
        <f>IF(テーブル504[[#This Row],[レート]]=0,0,$H$7)</f>
        <v>0</v>
      </c>
      <c r="AR838" s="6">
        <f t="shared" si="278"/>
        <v>0</v>
      </c>
      <c r="AS838" s="6">
        <f t="shared" si="279"/>
        <v>0</v>
      </c>
      <c r="AT838" s="81">
        <f>テーブル504[[#This Row],[レート]]*テーブル504[[#This Row],[取引単位]]</f>
        <v>0</v>
      </c>
      <c r="AU838" s="6">
        <f t="shared" si="271"/>
        <v>0</v>
      </c>
      <c r="AW838" s="5">
        <f t="shared" si="285"/>
        <v>0</v>
      </c>
      <c r="AX838" s="3">
        <f>IF(テーブル505[[#This Row],[レート]]=0,0,$I$7)</f>
        <v>0</v>
      </c>
      <c r="AY838" s="6">
        <f t="shared" si="280"/>
        <v>0</v>
      </c>
      <c r="AZ838" s="6">
        <f t="shared" si="281"/>
        <v>0</v>
      </c>
      <c r="BA838" s="81">
        <f>テーブル505[[#This Row],[レート]]*テーブル505[[#This Row],[取引単位]]</f>
        <v>0</v>
      </c>
      <c r="BB838" s="6">
        <f t="shared" si="272"/>
        <v>0</v>
      </c>
    </row>
    <row r="839" spans="21:54" x14ac:dyDescent="0.3">
      <c r="U839" s="5">
        <f t="shared" si="273"/>
        <v>0</v>
      </c>
      <c r="V839" s="3">
        <f>IF(テーブル501[[#This Row],[レート]]=0,0,$E$7)</f>
        <v>0</v>
      </c>
      <c r="W839" s="6">
        <f t="shared" si="266"/>
        <v>0</v>
      </c>
      <c r="X839" s="6">
        <f t="shared" si="267"/>
        <v>0</v>
      </c>
      <c r="Y839" s="81">
        <f>テーブル501[[#This Row],[レート]]*テーブル501[[#This Row],[取引単位]]</f>
        <v>0</v>
      </c>
      <c r="Z839" s="6">
        <f t="shared" si="268"/>
        <v>0</v>
      </c>
      <c r="AB839" s="5">
        <f t="shared" si="282"/>
        <v>0</v>
      </c>
      <c r="AC839" s="3">
        <f>IF(テーブル502[[#This Row],[レート]]=0,0,$F$7)</f>
        <v>0</v>
      </c>
      <c r="AD839" s="6">
        <f t="shared" si="274"/>
        <v>0</v>
      </c>
      <c r="AE839" s="6">
        <f t="shared" si="275"/>
        <v>0</v>
      </c>
      <c r="AF839" s="81">
        <f>テーブル502[[#This Row],[レート]]*テーブル502[[#This Row],[取引単位]]</f>
        <v>0</v>
      </c>
      <c r="AG839" s="6">
        <f t="shared" si="269"/>
        <v>0</v>
      </c>
      <c r="AI839" s="5">
        <f t="shared" si="283"/>
        <v>0</v>
      </c>
      <c r="AJ839" s="3">
        <f>IF(テーブル503[[#This Row],[レート]]=0,0,$G$7)</f>
        <v>0</v>
      </c>
      <c r="AK839" s="6">
        <f t="shared" si="276"/>
        <v>0</v>
      </c>
      <c r="AL839" s="6">
        <f t="shared" si="277"/>
        <v>0</v>
      </c>
      <c r="AM839" s="81">
        <f>テーブル503[[#This Row],[レート]]*テーブル503[[#This Row],[取引単位]]</f>
        <v>0</v>
      </c>
      <c r="AN839" s="6">
        <f t="shared" si="270"/>
        <v>0</v>
      </c>
      <c r="AP839" s="5">
        <f t="shared" si="284"/>
        <v>0</v>
      </c>
      <c r="AQ839" s="3">
        <f>IF(テーブル504[[#This Row],[レート]]=0,0,$H$7)</f>
        <v>0</v>
      </c>
      <c r="AR839" s="6">
        <f t="shared" si="278"/>
        <v>0</v>
      </c>
      <c r="AS839" s="6">
        <f t="shared" si="279"/>
        <v>0</v>
      </c>
      <c r="AT839" s="81">
        <f>テーブル504[[#This Row],[レート]]*テーブル504[[#This Row],[取引単位]]</f>
        <v>0</v>
      </c>
      <c r="AU839" s="6">
        <f t="shared" si="271"/>
        <v>0</v>
      </c>
      <c r="AW839" s="5">
        <f t="shared" si="285"/>
        <v>0</v>
      </c>
      <c r="AX839" s="3">
        <f>IF(テーブル505[[#This Row],[レート]]=0,0,$I$7)</f>
        <v>0</v>
      </c>
      <c r="AY839" s="6">
        <f t="shared" si="280"/>
        <v>0</v>
      </c>
      <c r="AZ839" s="6">
        <f t="shared" si="281"/>
        <v>0</v>
      </c>
      <c r="BA839" s="81">
        <f>テーブル505[[#This Row],[レート]]*テーブル505[[#This Row],[取引単位]]</f>
        <v>0</v>
      </c>
      <c r="BB839" s="6">
        <f t="shared" si="272"/>
        <v>0</v>
      </c>
    </row>
    <row r="840" spans="21:54" x14ac:dyDescent="0.3">
      <c r="U840" s="5">
        <f t="shared" si="273"/>
        <v>0</v>
      </c>
      <c r="V840" s="3">
        <f>IF(テーブル501[[#This Row],[レート]]=0,0,$E$7)</f>
        <v>0</v>
      </c>
      <c r="W840" s="6">
        <f t="shared" si="266"/>
        <v>0</v>
      </c>
      <c r="X840" s="6">
        <f t="shared" si="267"/>
        <v>0</v>
      </c>
      <c r="Y840" s="81">
        <f>テーブル501[[#This Row],[レート]]*テーブル501[[#This Row],[取引単位]]</f>
        <v>0</v>
      </c>
      <c r="Z840" s="6">
        <f t="shared" si="268"/>
        <v>0</v>
      </c>
      <c r="AB840" s="5">
        <f t="shared" si="282"/>
        <v>0</v>
      </c>
      <c r="AC840" s="3">
        <f>IF(テーブル502[[#This Row],[レート]]=0,0,$F$7)</f>
        <v>0</v>
      </c>
      <c r="AD840" s="6">
        <f t="shared" si="274"/>
        <v>0</v>
      </c>
      <c r="AE840" s="6">
        <f t="shared" si="275"/>
        <v>0</v>
      </c>
      <c r="AF840" s="81">
        <f>テーブル502[[#This Row],[レート]]*テーブル502[[#This Row],[取引単位]]</f>
        <v>0</v>
      </c>
      <c r="AG840" s="6">
        <f t="shared" si="269"/>
        <v>0</v>
      </c>
      <c r="AI840" s="5">
        <f t="shared" si="283"/>
        <v>0</v>
      </c>
      <c r="AJ840" s="3">
        <f>IF(テーブル503[[#This Row],[レート]]=0,0,$G$7)</f>
        <v>0</v>
      </c>
      <c r="AK840" s="6">
        <f t="shared" si="276"/>
        <v>0</v>
      </c>
      <c r="AL840" s="6">
        <f t="shared" si="277"/>
        <v>0</v>
      </c>
      <c r="AM840" s="81">
        <f>テーブル503[[#This Row],[レート]]*テーブル503[[#This Row],[取引単位]]</f>
        <v>0</v>
      </c>
      <c r="AN840" s="6">
        <f t="shared" si="270"/>
        <v>0</v>
      </c>
      <c r="AP840" s="5">
        <f t="shared" si="284"/>
        <v>0</v>
      </c>
      <c r="AQ840" s="3">
        <f>IF(テーブル504[[#This Row],[レート]]=0,0,$H$7)</f>
        <v>0</v>
      </c>
      <c r="AR840" s="6">
        <f t="shared" si="278"/>
        <v>0</v>
      </c>
      <c r="AS840" s="6">
        <f t="shared" si="279"/>
        <v>0</v>
      </c>
      <c r="AT840" s="81">
        <f>テーブル504[[#This Row],[レート]]*テーブル504[[#This Row],[取引単位]]</f>
        <v>0</v>
      </c>
      <c r="AU840" s="6">
        <f t="shared" si="271"/>
        <v>0</v>
      </c>
      <c r="AW840" s="5">
        <f t="shared" si="285"/>
        <v>0</v>
      </c>
      <c r="AX840" s="3">
        <f>IF(テーブル505[[#This Row],[レート]]=0,0,$I$7)</f>
        <v>0</v>
      </c>
      <c r="AY840" s="6">
        <f t="shared" si="280"/>
        <v>0</v>
      </c>
      <c r="AZ840" s="6">
        <f t="shared" si="281"/>
        <v>0</v>
      </c>
      <c r="BA840" s="81">
        <f>テーブル505[[#This Row],[レート]]*テーブル505[[#This Row],[取引単位]]</f>
        <v>0</v>
      </c>
      <c r="BB840" s="6">
        <f t="shared" si="272"/>
        <v>0</v>
      </c>
    </row>
    <row r="841" spans="21:54" x14ac:dyDescent="0.3">
      <c r="U841" s="5">
        <f t="shared" si="273"/>
        <v>0</v>
      </c>
      <c r="V841" s="3">
        <f>IF(テーブル501[[#This Row],[レート]]=0,0,$E$7)</f>
        <v>0</v>
      </c>
      <c r="W841" s="6">
        <f t="shared" si="266"/>
        <v>0</v>
      </c>
      <c r="X841" s="6">
        <f t="shared" si="267"/>
        <v>0</v>
      </c>
      <c r="Y841" s="81">
        <f>テーブル501[[#This Row],[レート]]*テーブル501[[#This Row],[取引単位]]</f>
        <v>0</v>
      </c>
      <c r="Z841" s="6">
        <f t="shared" si="268"/>
        <v>0</v>
      </c>
      <c r="AB841" s="5">
        <f t="shared" si="282"/>
        <v>0</v>
      </c>
      <c r="AC841" s="3">
        <f>IF(テーブル502[[#This Row],[レート]]=0,0,$F$7)</f>
        <v>0</v>
      </c>
      <c r="AD841" s="6">
        <f t="shared" si="274"/>
        <v>0</v>
      </c>
      <c r="AE841" s="6">
        <f t="shared" si="275"/>
        <v>0</v>
      </c>
      <c r="AF841" s="81">
        <f>テーブル502[[#This Row],[レート]]*テーブル502[[#This Row],[取引単位]]</f>
        <v>0</v>
      </c>
      <c r="AG841" s="6">
        <f t="shared" si="269"/>
        <v>0</v>
      </c>
      <c r="AI841" s="5">
        <f t="shared" si="283"/>
        <v>0</v>
      </c>
      <c r="AJ841" s="3">
        <f>IF(テーブル503[[#This Row],[レート]]=0,0,$G$7)</f>
        <v>0</v>
      </c>
      <c r="AK841" s="6">
        <f t="shared" si="276"/>
        <v>0</v>
      </c>
      <c r="AL841" s="6">
        <f t="shared" si="277"/>
        <v>0</v>
      </c>
      <c r="AM841" s="81">
        <f>テーブル503[[#This Row],[レート]]*テーブル503[[#This Row],[取引単位]]</f>
        <v>0</v>
      </c>
      <c r="AN841" s="6">
        <f t="shared" si="270"/>
        <v>0</v>
      </c>
      <c r="AP841" s="5">
        <f t="shared" si="284"/>
        <v>0</v>
      </c>
      <c r="AQ841" s="3">
        <f>IF(テーブル504[[#This Row],[レート]]=0,0,$H$7)</f>
        <v>0</v>
      </c>
      <c r="AR841" s="6">
        <f t="shared" si="278"/>
        <v>0</v>
      </c>
      <c r="AS841" s="6">
        <f t="shared" si="279"/>
        <v>0</v>
      </c>
      <c r="AT841" s="81">
        <f>テーブル504[[#This Row],[レート]]*テーブル504[[#This Row],[取引単位]]</f>
        <v>0</v>
      </c>
      <c r="AU841" s="6">
        <f t="shared" si="271"/>
        <v>0</v>
      </c>
      <c r="AW841" s="5">
        <f t="shared" si="285"/>
        <v>0</v>
      </c>
      <c r="AX841" s="3">
        <f>IF(テーブル505[[#This Row],[レート]]=0,0,$I$7)</f>
        <v>0</v>
      </c>
      <c r="AY841" s="6">
        <f t="shared" si="280"/>
        <v>0</v>
      </c>
      <c r="AZ841" s="6">
        <f t="shared" si="281"/>
        <v>0</v>
      </c>
      <c r="BA841" s="81">
        <f>テーブル505[[#This Row],[レート]]*テーブル505[[#This Row],[取引単位]]</f>
        <v>0</v>
      </c>
      <c r="BB841" s="6">
        <f t="shared" si="272"/>
        <v>0</v>
      </c>
    </row>
    <row r="842" spans="21:54" x14ac:dyDescent="0.3">
      <c r="U842" s="5">
        <f t="shared" si="273"/>
        <v>0</v>
      </c>
      <c r="V842" s="3">
        <f>IF(テーブル501[[#This Row],[レート]]=0,0,$E$7)</f>
        <v>0</v>
      </c>
      <c r="W842" s="6">
        <f t="shared" si="266"/>
        <v>0</v>
      </c>
      <c r="X842" s="6">
        <f t="shared" si="267"/>
        <v>0</v>
      </c>
      <c r="Y842" s="81">
        <f>テーブル501[[#This Row],[レート]]*テーブル501[[#This Row],[取引単位]]</f>
        <v>0</v>
      </c>
      <c r="Z842" s="6">
        <f t="shared" si="268"/>
        <v>0</v>
      </c>
      <c r="AB842" s="5">
        <f t="shared" si="282"/>
        <v>0</v>
      </c>
      <c r="AC842" s="3">
        <f>IF(テーブル502[[#This Row],[レート]]=0,0,$F$7)</f>
        <v>0</v>
      </c>
      <c r="AD842" s="6">
        <f t="shared" si="274"/>
        <v>0</v>
      </c>
      <c r="AE842" s="6">
        <f t="shared" si="275"/>
        <v>0</v>
      </c>
      <c r="AF842" s="81">
        <f>テーブル502[[#This Row],[レート]]*テーブル502[[#This Row],[取引単位]]</f>
        <v>0</v>
      </c>
      <c r="AG842" s="6">
        <f t="shared" si="269"/>
        <v>0</v>
      </c>
      <c r="AI842" s="5">
        <f t="shared" si="283"/>
        <v>0</v>
      </c>
      <c r="AJ842" s="3">
        <f>IF(テーブル503[[#This Row],[レート]]=0,0,$G$7)</f>
        <v>0</v>
      </c>
      <c r="AK842" s="6">
        <f t="shared" si="276"/>
        <v>0</v>
      </c>
      <c r="AL842" s="6">
        <f t="shared" si="277"/>
        <v>0</v>
      </c>
      <c r="AM842" s="81">
        <f>テーブル503[[#This Row],[レート]]*テーブル503[[#This Row],[取引単位]]</f>
        <v>0</v>
      </c>
      <c r="AN842" s="6">
        <f t="shared" si="270"/>
        <v>0</v>
      </c>
      <c r="AP842" s="5">
        <f t="shared" si="284"/>
        <v>0</v>
      </c>
      <c r="AQ842" s="3">
        <f>IF(テーブル504[[#This Row],[レート]]=0,0,$H$7)</f>
        <v>0</v>
      </c>
      <c r="AR842" s="6">
        <f t="shared" si="278"/>
        <v>0</v>
      </c>
      <c r="AS842" s="6">
        <f t="shared" si="279"/>
        <v>0</v>
      </c>
      <c r="AT842" s="81">
        <f>テーブル504[[#This Row],[レート]]*テーブル504[[#This Row],[取引単位]]</f>
        <v>0</v>
      </c>
      <c r="AU842" s="6">
        <f t="shared" si="271"/>
        <v>0</v>
      </c>
      <c r="AW842" s="5">
        <f t="shared" si="285"/>
        <v>0</v>
      </c>
      <c r="AX842" s="3">
        <f>IF(テーブル505[[#This Row],[レート]]=0,0,$I$7)</f>
        <v>0</v>
      </c>
      <c r="AY842" s="6">
        <f t="shared" si="280"/>
        <v>0</v>
      </c>
      <c r="AZ842" s="6">
        <f t="shared" si="281"/>
        <v>0</v>
      </c>
      <c r="BA842" s="81">
        <f>テーブル505[[#This Row],[レート]]*テーブル505[[#This Row],[取引単位]]</f>
        <v>0</v>
      </c>
      <c r="BB842" s="6">
        <f t="shared" si="272"/>
        <v>0</v>
      </c>
    </row>
    <row r="843" spans="21:54" x14ac:dyDescent="0.3">
      <c r="U843" s="5">
        <f t="shared" si="273"/>
        <v>0</v>
      </c>
      <c r="V843" s="3">
        <f>IF(テーブル501[[#This Row],[レート]]=0,0,$E$7)</f>
        <v>0</v>
      </c>
      <c r="W843" s="6">
        <f t="shared" si="266"/>
        <v>0</v>
      </c>
      <c r="X843" s="6">
        <f t="shared" si="267"/>
        <v>0</v>
      </c>
      <c r="Y843" s="81">
        <f>テーブル501[[#This Row],[レート]]*テーブル501[[#This Row],[取引単位]]</f>
        <v>0</v>
      </c>
      <c r="Z843" s="6">
        <f t="shared" si="268"/>
        <v>0</v>
      </c>
      <c r="AB843" s="5">
        <f t="shared" si="282"/>
        <v>0</v>
      </c>
      <c r="AC843" s="3">
        <f>IF(テーブル502[[#This Row],[レート]]=0,0,$F$7)</f>
        <v>0</v>
      </c>
      <c r="AD843" s="6">
        <f t="shared" si="274"/>
        <v>0</v>
      </c>
      <c r="AE843" s="6">
        <f t="shared" si="275"/>
        <v>0</v>
      </c>
      <c r="AF843" s="81">
        <f>テーブル502[[#This Row],[レート]]*テーブル502[[#This Row],[取引単位]]</f>
        <v>0</v>
      </c>
      <c r="AG843" s="6">
        <f t="shared" si="269"/>
        <v>0</v>
      </c>
      <c r="AI843" s="5">
        <f t="shared" si="283"/>
        <v>0</v>
      </c>
      <c r="AJ843" s="3">
        <f>IF(テーブル503[[#This Row],[レート]]=0,0,$G$7)</f>
        <v>0</v>
      </c>
      <c r="AK843" s="6">
        <f t="shared" si="276"/>
        <v>0</v>
      </c>
      <c r="AL843" s="6">
        <f t="shared" si="277"/>
        <v>0</v>
      </c>
      <c r="AM843" s="81">
        <f>テーブル503[[#This Row],[レート]]*テーブル503[[#This Row],[取引単位]]</f>
        <v>0</v>
      </c>
      <c r="AN843" s="6">
        <f t="shared" si="270"/>
        <v>0</v>
      </c>
      <c r="AP843" s="5">
        <f t="shared" si="284"/>
        <v>0</v>
      </c>
      <c r="AQ843" s="3">
        <f>IF(テーブル504[[#This Row],[レート]]=0,0,$H$7)</f>
        <v>0</v>
      </c>
      <c r="AR843" s="6">
        <f t="shared" si="278"/>
        <v>0</v>
      </c>
      <c r="AS843" s="6">
        <f t="shared" si="279"/>
        <v>0</v>
      </c>
      <c r="AT843" s="81">
        <f>テーブル504[[#This Row],[レート]]*テーブル504[[#This Row],[取引単位]]</f>
        <v>0</v>
      </c>
      <c r="AU843" s="6">
        <f t="shared" si="271"/>
        <v>0</v>
      </c>
      <c r="AW843" s="5">
        <f t="shared" si="285"/>
        <v>0</v>
      </c>
      <c r="AX843" s="3">
        <f>IF(テーブル505[[#This Row],[レート]]=0,0,$I$7)</f>
        <v>0</v>
      </c>
      <c r="AY843" s="6">
        <f t="shared" si="280"/>
        <v>0</v>
      </c>
      <c r="AZ843" s="6">
        <f t="shared" si="281"/>
        <v>0</v>
      </c>
      <c r="BA843" s="81">
        <f>テーブル505[[#This Row],[レート]]*テーブル505[[#This Row],[取引単位]]</f>
        <v>0</v>
      </c>
      <c r="BB843" s="6">
        <f t="shared" si="272"/>
        <v>0</v>
      </c>
    </row>
    <row r="844" spans="21:54" x14ac:dyDescent="0.3">
      <c r="U844" s="5">
        <f t="shared" si="273"/>
        <v>0</v>
      </c>
      <c r="V844" s="3">
        <f>IF(テーブル501[[#This Row],[レート]]=0,0,$E$7)</f>
        <v>0</v>
      </c>
      <c r="W844" s="6">
        <f t="shared" si="266"/>
        <v>0</v>
      </c>
      <c r="X844" s="6">
        <f t="shared" si="267"/>
        <v>0</v>
      </c>
      <c r="Y844" s="81">
        <f>テーブル501[[#This Row],[レート]]*テーブル501[[#This Row],[取引単位]]</f>
        <v>0</v>
      </c>
      <c r="Z844" s="6">
        <f t="shared" si="268"/>
        <v>0</v>
      </c>
      <c r="AB844" s="5">
        <f t="shared" si="282"/>
        <v>0</v>
      </c>
      <c r="AC844" s="3">
        <f>IF(テーブル502[[#This Row],[レート]]=0,0,$F$7)</f>
        <v>0</v>
      </c>
      <c r="AD844" s="6">
        <f t="shared" si="274"/>
        <v>0</v>
      </c>
      <c r="AE844" s="6">
        <f t="shared" si="275"/>
        <v>0</v>
      </c>
      <c r="AF844" s="81">
        <f>テーブル502[[#This Row],[レート]]*テーブル502[[#This Row],[取引単位]]</f>
        <v>0</v>
      </c>
      <c r="AG844" s="6">
        <f t="shared" si="269"/>
        <v>0</v>
      </c>
      <c r="AI844" s="5">
        <f t="shared" si="283"/>
        <v>0</v>
      </c>
      <c r="AJ844" s="3">
        <f>IF(テーブル503[[#This Row],[レート]]=0,0,$G$7)</f>
        <v>0</v>
      </c>
      <c r="AK844" s="6">
        <f t="shared" si="276"/>
        <v>0</v>
      </c>
      <c r="AL844" s="6">
        <f t="shared" si="277"/>
        <v>0</v>
      </c>
      <c r="AM844" s="81">
        <f>テーブル503[[#This Row],[レート]]*テーブル503[[#This Row],[取引単位]]</f>
        <v>0</v>
      </c>
      <c r="AN844" s="6">
        <f t="shared" si="270"/>
        <v>0</v>
      </c>
      <c r="AP844" s="5">
        <f t="shared" si="284"/>
        <v>0</v>
      </c>
      <c r="AQ844" s="3">
        <f>IF(テーブル504[[#This Row],[レート]]=0,0,$H$7)</f>
        <v>0</v>
      </c>
      <c r="AR844" s="6">
        <f t="shared" si="278"/>
        <v>0</v>
      </c>
      <c r="AS844" s="6">
        <f t="shared" si="279"/>
        <v>0</v>
      </c>
      <c r="AT844" s="81">
        <f>テーブル504[[#This Row],[レート]]*テーブル504[[#This Row],[取引単位]]</f>
        <v>0</v>
      </c>
      <c r="AU844" s="6">
        <f t="shared" si="271"/>
        <v>0</v>
      </c>
      <c r="AW844" s="5">
        <f t="shared" si="285"/>
        <v>0</v>
      </c>
      <c r="AX844" s="3">
        <f>IF(テーブル505[[#This Row],[レート]]=0,0,$I$7)</f>
        <v>0</v>
      </c>
      <c r="AY844" s="6">
        <f t="shared" si="280"/>
        <v>0</v>
      </c>
      <c r="AZ844" s="6">
        <f t="shared" si="281"/>
        <v>0</v>
      </c>
      <c r="BA844" s="81">
        <f>テーブル505[[#This Row],[レート]]*テーブル505[[#This Row],[取引単位]]</f>
        <v>0</v>
      </c>
      <c r="BB844" s="6">
        <f t="shared" si="272"/>
        <v>0</v>
      </c>
    </row>
    <row r="845" spans="21:54" x14ac:dyDescent="0.3">
      <c r="U845" s="5">
        <f t="shared" si="273"/>
        <v>0</v>
      </c>
      <c r="V845" s="3">
        <f>IF(テーブル501[[#This Row],[レート]]=0,0,$E$7)</f>
        <v>0</v>
      </c>
      <c r="W845" s="6">
        <f t="shared" si="266"/>
        <v>0</v>
      </c>
      <c r="X845" s="6">
        <f t="shared" si="267"/>
        <v>0</v>
      </c>
      <c r="Y845" s="81">
        <f>テーブル501[[#This Row],[レート]]*テーブル501[[#This Row],[取引単位]]</f>
        <v>0</v>
      </c>
      <c r="Z845" s="6">
        <f t="shared" si="268"/>
        <v>0</v>
      </c>
      <c r="AB845" s="5">
        <f t="shared" si="282"/>
        <v>0</v>
      </c>
      <c r="AC845" s="3">
        <f>IF(テーブル502[[#This Row],[レート]]=0,0,$F$7)</f>
        <v>0</v>
      </c>
      <c r="AD845" s="6">
        <f t="shared" si="274"/>
        <v>0</v>
      </c>
      <c r="AE845" s="6">
        <f t="shared" si="275"/>
        <v>0</v>
      </c>
      <c r="AF845" s="81">
        <f>テーブル502[[#This Row],[レート]]*テーブル502[[#This Row],[取引単位]]</f>
        <v>0</v>
      </c>
      <c r="AG845" s="6">
        <f t="shared" si="269"/>
        <v>0</v>
      </c>
      <c r="AI845" s="5">
        <f t="shared" si="283"/>
        <v>0</v>
      </c>
      <c r="AJ845" s="3">
        <f>IF(テーブル503[[#This Row],[レート]]=0,0,$G$7)</f>
        <v>0</v>
      </c>
      <c r="AK845" s="6">
        <f t="shared" si="276"/>
        <v>0</v>
      </c>
      <c r="AL845" s="6">
        <f t="shared" si="277"/>
        <v>0</v>
      </c>
      <c r="AM845" s="81">
        <f>テーブル503[[#This Row],[レート]]*テーブル503[[#This Row],[取引単位]]</f>
        <v>0</v>
      </c>
      <c r="AN845" s="6">
        <f t="shared" si="270"/>
        <v>0</v>
      </c>
      <c r="AP845" s="5">
        <f t="shared" si="284"/>
        <v>0</v>
      </c>
      <c r="AQ845" s="3">
        <f>IF(テーブル504[[#This Row],[レート]]=0,0,$H$7)</f>
        <v>0</v>
      </c>
      <c r="AR845" s="6">
        <f t="shared" si="278"/>
        <v>0</v>
      </c>
      <c r="AS845" s="6">
        <f t="shared" si="279"/>
        <v>0</v>
      </c>
      <c r="AT845" s="81">
        <f>テーブル504[[#This Row],[レート]]*テーブル504[[#This Row],[取引単位]]</f>
        <v>0</v>
      </c>
      <c r="AU845" s="6">
        <f t="shared" si="271"/>
        <v>0</v>
      </c>
      <c r="AW845" s="5">
        <f t="shared" si="285"/>
        <v>0</v>
      </c>
      <c r="AX845" s="3">
        <f>IF(テーブル505[[#This Row],[レート]]=0,0,$I$7)</f>
        <v>0</v>
      </c>
      <c r="AY845" s="6">
        <f t="shared" si="280"/>
        <v>0</v>
      </c>
      <c r="AZ845" s="6">
        <f t="shared" si="281"/>
        <v>0</v>
      </c>
      <c r="BA845" s="81">
        <f>テーブル505[[#This Row],[レート]]*テーブル505[[#This Row],[取引単位]]</f>
        <v>0</v>
      </c>
      <c r="BB845" s="6">
        <f t="shared" si="272"/>
        <v>0</v>
      </c>
    </row>
    <row r="846" spans="21:54" x14ac:dyDescent="0.3">
      <c r="U846" s="5">
        <f t="shared" si="273"/>
        <v>0</v>
      </c>
      <c r="V846" s="3">
        <f>IF(テーブル501[[#This Row],[レート]]=0,0,$E$7)</f>
        <v>0</v>
      </c>
      <c r="W846" s="6">
        <f t="shared" si="266"/>
        <v>0</v>
      </c>
      <c r="X846" s="6">
        <f t="shared" si="267"/>
        <v>0</v>
      </c>
      <c r="Y846" s="81">
        <f>テーブル501[[#This Row],[レート]]*テーブル501[[#This Row],[取引単位]]</f>
        <v>0</v>
      </c>
      <c r="Z846" s="6">
        <f t="shared" si="268"/>
        <v>0</v>
      </c>
      <c r="AB846" s="5">
        <f t="shared" si="282"/>
        <v>0</v>
      </c>
      <c r="AC846" s="3">
        <f>IF(テーブル502[[#This Row],[レート]]=0,0,$F$7)</f>
        <v>0</v>
      </c>
      <c r="AD846" s="6">
        <f t="shared" si="274"/>
        <v>0</v>
      </c>
      <c r="AE846" s="6">
        <f t="shared" si="275"/>
        <v>0</v>
      </c>
      <c r="AF846" s="81">
        <f>テーブル502[[#This Row],[レート]]*テーブル502[[#This Row],[取引単位]]</f>
        <v>0</v>
      </c>
      <c r="AG846" s="6">
        <f t="shared" si="269"/>
        <v>0</v>
      </c>
      <c r="AI846" s="5">
        <f t="shared" si="283"/>
        <v>0</v>
      </c>
      <c r="AJ846" s="3">
        <f>IF(テーブル503[[#This Row],[レート]]=0,0,$G$7)</f>
        <v>0</v>
      </c>
      <c r="AK846" s="6">
        <f t="shared" si="276"/>
        <v>0</v>
      </c>
      <c r="AL846" s="6">
        <f t="shared" si="277"/>
        <v>0</v>
      </c>
      <c r="AM846" s="81">
        <f>テーブル503[[#This Row],[レート]]*テーブル503[[#This Row],[取引単位]]</f>
        <v>0</v>
      </c>
      <c r="AN846" s="6">
        <f t="shared" si="270"/>
        <v>0</v>
      </c>
      <c r="AP846" s="5">
        <f t="shared" si="284"/>
        <v>0</v>
      </c>
      <c r="AQ846" s="3">
        <f>IF(テーブル504[[#This Row],[レート]]=0,0,$H$7)</f>
        <v>0</v>
      </c>
      <c r="AR846" s="6">
        <f t="shared" si="278"/>
        <v>0</v>
      </c>
      <c r="AS846" s="6">
        <f t="shared" si="279"/>
        <v>0</v>
      </c>
      <c r="AT846" s="81">
        <f>テーブル504[[#This Row],[レート]]*テーブル504[[#This Row],[取引単位]]</f>
        <v>0</v>
      </c>
      <c r="AU846" s="6">
        <f t="shared" si="271"/>
        <v>0</v>
      </c>
      <c r="AW846" s="5">
        <f t="shared" si="285"/>
        <v>0</v>
      </c>
      <c r="AX846" s="3">
        <f>IF(テーブル505[[#This Row],[レート]]=0,0,$I$7)</f>
        <v>0</v>
      </c>
      <c r="AY846" s="6">
        <f t="shared" si="280"/>
        <v>0</v>
      </c>
      <c r="AZ846" s="6">
        <f t="shared" si="281"/>
        <v>0</v>
      </c>
      <c r="BA846" s="81">
        <f>テーブル505[[#This Row],[レート]]*テーブル505[[#This Row],[取引単位]]</f>
        <v>0</v>
      </c>
      <c r="BB846" s="6">
        <f t="shared" si="272"/>
        <v>0</v>
      </c>
    </row>
    <row r="847" spans="21:54" x14ac:dyDescent="0.3">
      <c r="U847" s="5">
        <f t="shared" si="273"/>
        <v>0</v>
      </c>
      <c r="V847" s="3">
        <f>IF(テーブル501[[#This Row],[レート]]=0,0,$E$7)</f>
        <v>0</v>
      </c>
      <c r="W847" s="6">
        <f t="shared" si="266"/>
        <v>0</v>
      </c>
      <c r="X847" s="6">
        <f t="shared" si="267"/>
        <v>0</v>
      </c>
      <c r="Y847" s="81">
        <f>テーブル501[[#This Row],[レート]]*テーブル501[[#This Row],[取引単位]]</f>
        <v>0</v>
      </c>
      <c r="Z847" s="6">
        <f t="shared" si="268"/>
        <v>0</v>
      </c>
      <c r="AB847" s="5">
        <f t="shared" si="282"/>
        <v>0</v>
      </c>
      <c r="AC847" s="3">
        <f>IF(テーブル502[[#This Row],[レート]]=0,0,$F$7)</f>
        <v>0</v>
      </c>
      <c r="AD847" s="6">
        <f t="shared" si="274"/>
        <v>0</v>
      </c>
      <c r="AE847" s="6">
        <f t="shared" si="275"/>
        <v>0</v>
      </c>
      <c r="AF847" s="81">
        <f>テーブル502[[#This Row],[レート]]*テーブル502[[#This Row],[取引単位]]</f>
        <v>0</v>
      </c>
      <c r="AG847" s="6">
        <f t="shared" si="269"/>
        <v>0</v>
      </c>
      <c r="AI847" s="5">
        <f t="shared" si="283"/>
        <v>0</v>
      </c>
      <c r="AJ847" s="3">
        <f>IF(テーブル503[[#This Row],[レート]]=0,0,$G$7)</f>
        <v>0</v>
      </c>
      <c r="AK847" s="6">
        <f t="shared" si="276"/>
        <v>0</v>
      </c>
      <c r="AL847" s="6">
        <f t="shared" si="277"/>
        <v>0</v>
      </c>
      <c r="AM847" s="81">
        <f>テーブル503[[#This Row],[レート]]*テーブル503[[#This Row],[取引単位]]</f>
        <v>0</v>
      </c>
      <c r="AN847" s="6">
        <f t="shared" si="270"/>
        <v>0</v>
      </c>
      <c r="AP847" s="5">
        <f t="shared" si="284"/>
        <v>0</v>
      </c>
      <c r="AQ847" s="3">
        <f>IF(テーブル504[[#This Row],[レート]]=0,0,$H$7)</f>
        <v>0</v>
      </c>
      <c r="AR847" s="6">
        <f t="shared" si="278"/>
        <v>0</v>
      </c>
      <c r="AS847" s="6">
        <f t="shared" si="279"/>
        <v>0</v>
      </c>
      <c r="AT847" s="81">
        <f>テーブル504[[#This Row],[レート]]*テーブル504[[#This Row],[取引単位]]</f>
        <v>0</v>
      </c>
      <c r="AU847" s="6">
        <f t="shared" si="271"/>
        <v>0</v>
      </c>
      <c r="AW847" s="5">
        <f t="shared" si="285"/>
        <v>0</v>
      </c>
      <c r="AX847" s="3">
        <f>IF(テーブル505[[#This Row],[レート]]=0,0,$I$7)</f>
        <v>0</v>
      </c>
      <c r="AY847" s="6">
        <f t="shared" si="280"/>
        <v>0</v>
      </c>
      <c r="AZ847" s="6">
        <f t="shared" si="281"/>
        <v>0</v>
      </c>
      <c r="BA847" s="81">
        <f>テーブル505[[#This Row],[レート]]*テーブル505[[#This Row],[取引単位]]</f>
        <v>0</v>
      </c>
      <c r="BB847" s="6">
        <f t="shared" si="272"/>
        <v>0</v>
      </c>
    </row>
    <row r="848" spans="21:54" x14ac:dyDescent="0.3">
      <c r="U848" s="5">
        <f t="shared" si="273"/>
        <v>0</v>
      </c>
      <c r="V848" s="3">
        <f>IF(テーブル501[[#This Row],[レート]]=0,0,$E$7)</f>
        <v>0</v>
      </c>
      <c r="W848" s="6">
        <f t="shared" si="266"/>
        <v>0</v>
      </c>
      <c r="X848" s="6">
        <f t="shared" si="267"/>
        <v>0</v>
      </c>
      <c r="Y848" s="81">
        <f>テーブル501[[#This Row],[レート]]*テーブル501[[#This Row],[取引単位]]</f>
        <v>0</v>
      </c>
      <c r="Z848" s="6">
        <f t="shared" si="268"/>
        <v>0</v>
      </c>
      <c r="AB848" s="5">
        <f t="shared" si="282"/>
        <v>0</v>
      </c>
      <c r="AC848" s="3">
        <f>IF(テーブル502[[#This Row],[レート]]=0,0,$F$7)</f>
        <v>0</v>
      </c>
      <c r="AD848" s="6">
        <f t="shared" si="274"/>
        <v>0</v>
      </c>
      <c r="AE848" s="6">
        <f t="shared" si="275"/>
        <v>0</v>
      </c>
      <c r="AF848" s="81">
        <f>テーブル502[[#This Row],[レート]]*テーブル502[[#This Row],[取引単位]]</f>
        <v>0</v>
      </c>
      <c r="AG848" s="6">
        <f t="shared" si="269"/>
        <v>0</v>
      </c>
      <c r="AI848" s="5">
        <f t="shared" si="283"/>
        <v>0</v>
      </c>
      <c r="AJ848" s="3">
        <f>IF(テーブル503[[#This Row],[レート]]=0,0,$G$7)</f>
        <v>0</v>
      </c>
      <c r="AK848" s="6">
        <f t="shared" si="276"/>
        <v>0</v>
      </c>
      <c r="AL848" s="6">
        <f t="shared" si="277"/>
        <v>0</v>
      </c>
      <c r="AM848" s="81">
        <f>テーブル503[[#This Row],[レート]]*テーブル503[[#This Row],[取引単位]]</f>
        <v>0</v>
      </c>
      <c r="AN848" s="6">
        <f t="shared" si="270"/>
        <v>0</v>
      </c>
      <c r="AP848" s="5">
        <f t="shared" si="284"/>
        <v>0</v>
      </c>
      <c r="AQ848" s="3">
        <f>IF(テーブル504[[#This Row],[レート]]=0,0,$H$7)</f>
        <v>0</v>
      </c>
      <c r="AR848" s="6">
        <f t="shared" si="278"/>
        <v>0</v>
      </c>
      <c r="AS848" s="6">
        <f t="shared" si="279"/>
        <v>0</v>
      </c>
      <c r="AT848" s="81">
        <f>テーブル504[[#This Row],[レート]]*テーブル504[[#This Row],[取引単位]]</f>
        <v>0</v>
      </c>
      <c r="AU848" s="6">
        <f t="shared" si="271"/>
        <v>0</v>
      </c>
      <c r="AW848" s="5">
        <f t="shared" si="285"/>
        <v>0</v>
      </c>
      <c r="AX848" s="3">
        <f>IF(テーブル505[[#This Row],[レート]]=0,0,$I$7)</f>
        <v>0</v>
      </c>
      <c r="AY848" s="6">
        <f t="shared" si="280"/>
        <v>0</v>
      </c>
      <c r="AZ848" s="6">
        <f t="shared" si="281"/>
        <v>0</v>
      </c>
      <c r="BA848" s="81">
        <f>テーブル505[[#This Row],[レート]]*テーブル505[[#This Row],[取引単位]]</f>
        <v>0</v>
      </c>
      <c r="BB848" s="6">
        <f t="shared" si="272"/>
        <v>0</v>
      </c>
    </row>
    <row r="849" spans="21:54" x14ac:dyDescent="0.3">
      <c r="U849" s="5">
        <f t="shared" si="273"/>
        <v>0</v>
      </c>
      <c r="V849" s="3">
        <f>IF(テーブル501[[#This Row],[レート]]=0,0,$E$7)</f>
        <v>0</v>
      </c>
      <c r="W849" s="6">
        <f t="shared" si="266"/>
        <v>0</v>
      </c>
      <c r="X849" s="6">
        <f t="shared" si="267"/>
        <v>0</v>
      </c>
      <c r="Y849" s="81">
        <f>テーブル501[[#This Row],[レート]]*テーブル501[[#This Row],[取引単位]]</f>
        <v>0</v>
      </c>
      <c r="Z849" s="6">
        <f t="shared" si="268"/>
        <v>0</v>
      </c>
      <c r="AB849" s="5">
        <f t="shared" si="282"/>
        <v>0</v>
      </c>
      <c r="AC849" s="3">
        <f>IF(テーブル502[[#This Row],[レート]]=0,0,$F$7)</f>
        <v>0</v>
      </c>
      <c r="AD849" s="6">
        <f t="shared" si="274"/>
        <v>0</v>
      </c>
      <c r="AE849" s="6">
        <f t="shared" si="275"/>
        <v>0</v>
      </c>
      <c r="AF849" s="81">
        <f>テーブル502[[#This Row],[レート]]*テーブル502[[#This Row],[取引単位]]</f>
        <v>0</v>
      </c>
      <c r="AG849" s="6">
        <f t="shared" si="269"/>
        <v>0</v>
      </c>
      <c r="AI849" s="5">
        <f t="shared" si="283"/>
        <v>0</v>
      </c>
      <c r="AJ849" s="3">
        <f>IF(テーブル503[[#This Row],[レート]]=0,0,$G$7)</f>
        <v>0</v>
      </c>
      <c r="AK849" s="6">
        <f t="shared" si="276"/>
        <v>0</v>
      </c>
      <c r="AL849" s="6">
        <f t="shared" si="277"/>
        <v>0</v>
      </c>
      <c r="AM849" s="81">
        <f>テーブル503[[#This Row],[レート]]*テーブル503[[#This Row],[取引単位]]</f>
        <v>0</v>
      </c>
      <c r="AN849" s="6">
        <f t="shared" si="270"/>
        <v>0</v>
      </c>
      <c r="AP849" s="5">
        <f t="shared" si="284"/>
        <v>0</v>
      </c>
      <c r="AQ849" s="3">
        <f>IF(テーブル504[[#This Row],[レート]]=0,0,$H$7)</f>
        <v>0</v>
      </c>
      <c r="AR849" s="6">
        <f t="shared" si="278"/>
        <v>0</v>
      </c>
      <c r="AS849" s="6">
        <f t="shared" si="279"/>
        <v>0</v>
      </c>
      <c r="AT849" s="81">
        <f>テーブル504[[#This Row],[レート]]*テーブル504[[#This Row],[取引単位]]</f>
        <v>0</v>
      </c>
      <c r="AU849" s="6">
        <f t="shared" si="271"/>
        <v>0</v>
      </c>
      <c r="AW849" s="5">
        <f t="shared" si="285"/>
        <v>0</v>
      </c>
      <c r="AX849" s="3">
        <f>IF(テーブル505[[#This Row],[レート]]=0,0,$I$7)</f>
        <v>0</v>
      </c>
      <c r="AY849" s="6">
        <f t="shared" si="280"/>
        <v>0</v>
      </c>
      <c r="AZ849" s="6">
        <f t="shared" si="281"/>
        <v>0</v>
      </c>
      <c r="BA849" s="81">
        <f>テーブル505[[#This Row],[レート]]*テーブル505[[#This Row],[取引単位]]</f>
        <v>0</v>
      </c>
      <c r="BB849" s="6">
        <f t="shared" si="272"/>
        <v>0</v>
      </c>
    </row>
    <row r="850" spans="21:54" x14ac:dyDescent="0.3">
      <c r="U850" s="5">
        <f t="shared" si="273"/>
        <v>0</v>
      </c>
      <c r="V850" s="3">
        <f>IF(テーブル501[[#This Row],[レート]]=0,0,$E$7)</f>
        <v>0</v>
      </c>
      <c r="W850" s="6">
        <f t="shared" si="266"/>
        <v>0</v>
      </c>
      <c r="X850" s="6">
        <f t="shared" si="267"/>
        <v>0</v>
      </c>
      <c r="Y850" s="81">
        <f>テーブル501[[#This Row],[レート]]*テーブル501[[#This Row],[取引単位]]</f>
        <v>0</v>
      </c>
      <c r="Z850" s="6">
        <f t="shared" si="268"/>
        <v>0</v>
      </c>
      <c r="AB850" s="5">
        <f t="shared" si="282"/>
        <v>0</v>
      </c>
      <c r="AC850" s="3">
        <f>IF(テーブル502[[#This Row],[レート]]=0,0,$F$7)</f>
        <v>0</v>
      </c>
      <c r="AD850" s="6">
        <f t="shared" si="274"/>
        <v>0</v>
      </c>
      <c r="AE850" s="6">
        <f t="shared" si="275"/>
        <v>0</v>
      </c>
      <c r="AF850" s="81">
        <f>テーブル502[[#This Row],[レート]]*テーブル502[[#This Row],[取引単位]]</f>
        <v>0</v>
      </c>
      <c r="AG850" s="6">
        <f t="shared" si="269"/>
        <v>0</v>
      </c>
      <c r="AI850" s="5">
        <f t="shared" si="283"/>
        <v>0</v>
      </c>
      <c r="AJ850" s="3">
        <f>IF(テーブル503[[#This Row],[レート]]=0,0,$G$7)</f>
        <v>0</v>
      </c>
      <c r="AK850" s="6">
        <f t="shared" si="276"/>
        <v>0</v>
      </c>
      <c r="AL850" s="6">
        <f t="shared" si="277"/>
        <v>0</v>
      </c>
      <c r="AM850" s="81">
        <f>テーブル503[[#This Row],[レート]]*テーブル503[[#This Row],[取引単位]]</f>
        <v>0</v>
      </c>
      <c r="AN850" s="6">
        <f t="shared" si="270"/>
        <v>0</v>
      </c>
      <c r="AP850" s="5">
        <f t="shared" si="284"/>
        <v>0</v>
      </c>
      <c r="AQ850" s="3">
        <f>IF(テーブル504[[#This Row],[レート]]=0,0,$H$7)</f>
        <v>0</v>
      </c>
      <c r="AR850" s="6">
        <f t="shared" si="278"/>
        <v>0</v>
      </c>
      <c r="AS850" s="6">
        <f t="shared" si="279"/>
        <v>0</v>
      </c>
      <c r="AT850" s="81">
        <f>テーブル504[[#This Row],[レート]]*テーブル504[[#This Row],[取引単位]]</f>
        <v>0</v>
      </c>
      <c r="AU850" s="6">
        <f t="shared" si="271"/>
        <v>0</v>
      </c>
      <c r="AW850" s="5">
        <f t="shared" si="285"/>
        <v>0</v>
      </c>
      <c r="AX850" s="3">
        <f>IF(テーブル505[[#This Row],[レート]]=0,0,$I$7)</f>
        <v>0</v>
      </c>
      <c r="AY850" s="6">
        <f t="shared" si="280"/>
        <v>0</v>
      </c>
      <c r="AZ850" s="6">
        <f t="shared" si="281"/>
        <v>0</v>
      </c>
      <c r="BA850" s="81">
        <f>テーブル505[[#This Row],[レート]]*テーブル505[[#This Row],[取引単位]]</f>
        <v>0</v>
      </c>
      <c r="BB850" s="6">
        <f t="shared" si="272"/>
        <v>0</v>
      </c>
    </row>
    <row r="851" spans="21:54" x14ac:dyDescent="0.3">
      <c r="U851" s="5">
        <f t="shared" si="273"/>
        <v>0</v>
      </c>
      <c r="V851" s="3">
        <f>IF(テーブル501[[#This Row],[レート]]=0,0,$E$7)</f>
        <v>0</v>
      </c>
      <c r="W851" s="6">
        <f t="shared" si="266"/>
        <v>0</v>
      </c>
      <c r="X851" s="6">
        <f t="shared" si="267"/>
        <v>0</v>
      </c>
      <c r="Y851" s="81">
        <f>テーブル501[[#This Row],[レート]]*テーブル501[[#This Row],[取引単位]]</f>
        <v>0</v>
      </c>
      <c r="Z851" s="6">
        <f t="shared" si="268"/>
        <v>0</v>
      </c>
      <c r="AB851" s="5">
        <f t="shared" si="282"/>
        <v>0</v>
      </c>
      <c r="AC851" s="3">
        <f>IF(テーブル502[[#This Row],[レート]]=0,0,$F$7)</f>
        <v>0</v>
      </c>
      <c r="AD851" s="6">
        <f t="shared" si="274"/>
        <v>0</v>
      </c>
      <c r="AE851" s="6">
        <f t="shared" si="275"/>
        <v>0</v>
      </c>
      <c r="AF851" s="81">
        <f>テーブル502[[#This Row],[レート]]*テーブル502[[#This Row],[取引単位]]</f>
        <v>0</v>
      </c>
      <c r="AG851" s="6">
        <f t="shared" si="269"/>
        <v>0</v>
      </c>
      <c r="AI851" s="5">
        <f t="shared" si="283"/>
        <v>0</v>
      </c>
      <c r="AJ851" s="3">
        <f>IF(テーブル503[[#This Row],[レート]]=0,0,$G$7)</f>
        <v>0</v>
      </c>
      <c r="AK851" s="6">
        <f t="shared" si="276"/>
        <v>0</v>
      </c>
      <c r="AL851" s="6">
        <f t="shared" si="277"/>
        <v>0</v>
      </c>
      <c r="AM851" s="81">
        <f>テーブル503[[#This Row],[レート]]*テーブル503[[#This Row],[取引単位]]</f>
        <v>0</v>
      </c>
      <c r="AN851" s="6">
        <f t="shared" si="270"/>
        <v>0</v>
      </c>
      <c r="AP851" s="5">
        <f t="shared" si="284"/>
        <v>0</v>
      </c>
      <c r="AQ851" s="3">
        <f>IF(テーブル504[[#This Row],[レート]]=0,0,$H$7)</f>
        <v>0</v>
      </c>
      <c r="AR851" s="6">
        <f t="shared" si="278"/>
        <v>0</v>
      </c>
      <c r="AS851" s="6">
        <f t="shared" si="279"/>
        <v>0</v>
      </c>
      <c r="AT851" s="81">
        <f>テーブル504[[#This Row],[レート]]*テーブル504[[#This Row],[取引単位]]</f>
        <v>0</v>
      </c>
      <c r="AU851" s="6">
        <f t="shared" si="271"/>
        <v>0</v>
      </c>
      <c r="AW851" s="5">
        <f t="shared" si="285"/>
        <v>0</v>
      </c>
      <c r="AX851" s="3">
        <f>IF(テーブル505[[#This Row],[レート]]=0,0,$I$7)</f>
        <v>0</v>
      </c>
      <c r="AY851" s="6">
        <f t="shared" si="280"/>
        <v>0</v>
      </c>
      <c r="AZ851" s="6">
        <f t="shared" si="281"/>
        <v>0</v>
      </c>
      <c r="BA851" s="81">
        <f>テーブル505[[#This Row],[レート]]*テーブル505[[#This Row],[取引単位]]</f>
        <v>0</v>
      </c>
      <c r="BB851" s="6">
        <f t="shared" si="272"/>
        <v>0</v>
      </c>
    </row>
    <row r="852" spans="21:54" x14ac:dyDescent="0.3">
      <c r="U852" s="5">
        <f t="shared" si="273"/>
        <v>0</v>
      </c>
      <c r="V852" s="3">
        <f>IF(テーブル501[[#This Row],[レート]]=0,0,$E$7)</f>
        <v>0</v>
      </c>
      <c r="W852" s="6">
        <f t="shared" si="266"/>
        <v>0</v>
      </c>
      <c r="X852" s="6">
        <f t="shared" si="267"/>
        <v>0</v>
      </c>
      <c r="Y852" s="81">
        <f>テーブル501[[#This Row],[レート]]*テーブル501[[#This Row],[取引単位]]</f>
        <v>0</v>
      </c>
      <c r="Z852" s="6">
        <f t="shared" si="268"/>
        <v>0</v>
      </c>
      <c r="AB852" s="5">
        <f t="shared" si="282"/>
        <v>0</v>
      </c>
      <c r="AC852" s="3">
        <f>IF(テーブル502[[#This Row],[レート]]=0,0,$F$7)</f>
        <v>0</v>
      </c>
      <c r="AD852" s="6">
        <f t="shared" si="274"/>
        <v>0</v>
      </c>
      <c r="AE852" s="6">
        <f t="shared" si="275"/>
        <v>0</v>
      </c>
      <c r="AF852" s="81">
        <f>テーブル502[[#This Row],[レート]]*テーブル502[[#This Row],[取引単位]]</f>
        <v>0</v>
      </c>
      <c r="AG852" s="6">
        <f t="shared" si="269"/>
        <v>0</v>
      </c>
      <c r="AI852" s="5">
        <f t="shared" si="283"/>
        <v>0</v>
      </c>
      <c r="AJ852" s="3">
        <f>IF(テーブル503[[#This Row],[レート]]=0,0,$G$7)</f>
        <v>0</v>
      </c>
      <c r="AK852" s="6">
        <f t="shared" si="276"/>
        <v>0</v>
      </c>
      <c r="AL852" s="6">
        <f t="shared" si="277"/>
        <v>0</v>
      </c>
      <c r="AM852" s="81">
        <f>テーブル503[[#This Row],[レート]]*テーブル503[[#This Row],[取引単位]]</f>
        <v>0</v>
      </c>
      <c r="AN852" s="6">
        <f t="shared" si="270"/>
        <v>0</v>
      </c>
      <c r="AP852" s="5">
        <f t="shared" si="284"/>
        <v>0</v>
      </c>
      <c r="AQ852" s="3">
        <f>IF(テーブル504[[#This Row],[レート]]=0,0,$H$7)</f>
        <v>0</v>
      </c>
      <c r="AR852" s="6">
        <f t="shared" si="278"/>
        <v>0</v>
      </c>
      <c r="AS852" s="6">
        <f t="shared" si="279"/>
        <v>0</v>
      </c>
      <c r="AT852" s="81">
        <f>テーブル504[[#This Row],[レート]]*テーブル504[[#This Row],[取引単位]]</f>
        <v>0</v>
      </c>
      <c r="AU852" s="6">
        <f t="shared" si="271"/>
        <v>0</v>
      </c>
      <c r="AW852" s="5">
        <f t="shared" si="285"/>
        <v>0</v>
      </c>
      <c r="AX852" s="3">
        <f>IF(テーブル505[[#This Row],[レート]]=0,0,$I$7)</f>
        <v>0</v>
      </c>
      <c r="AY852" s="6">
        <f t="shared" si="280"/>
        <v>0</v>
      </c>
      <c r="AZ852" s="6">
        <f t="shared" si="281"/>
        <v>0</v>
      </c>
      <c r="BA852" s="81">
        <f>テーブル505[[#This Row],[レート]]*テーブル505[[#This Row],[取引単位]]</f>
        <v>0</v>
      </c>
      <c r="BB852" s="6">
        <f t="shared" si="272"/>
        <v>0</v>
      </c>
    </row>
    <row r="853" spans="21:54" x14ac:dyDescent="0.3">
      <c r="U853" s="5">
        <f t="shared" si="273"/>
        <v>0</v>
      </c>
      <c r="V853" s="3">
        <f>IF(テーブル501[[#This Row],[レート]]=0,0,$E$7)</f>
        <v>0</v>
      </c>
      <c r="W853" s="6">
        <f t="shared" si="266"/>
        <v>0</v>
      </c>
      <c r="X853" s="6">
        <f t="shared" si="267"/>
        <v>0</v>
      </c>
      <c r="Y853" s="81">
        <f>テーブル501[[#This Row],[レート]]*テーブル501[[#This Row],[取引単位]]</f>
        <v>0</v>
      </c>
      <c r="Z853" s="6">
        <f t="shared" si="268"/>
        <v>0</v>
      </c>
      <c r="AB853" s="5">
        <f t="shared" si="282"/>
        <v>0</v>
      </c>
      <c r="AC853" s="3">
        <f>IF(テーブル502[[#This Row],[レート]]=0,0,$F$7)</f>
        <v>0</v>
      </c>
      <c r="AD853" s="6">
        <f t="shared" si="274"/>
        <v>0</v>
      </c>
      <c r="AE853" s="6">
        <f t="shared" si="275"/>
        <v>0</v>
      </c>
      <c r="AF853" s="81">
        <f>テーブル502[[#This Row],[レート]]*テーブル502[[#This Row],[取引単位]]</f>
        <v>0</v>
      </c>
      <c r="AG853" s="6">
        <f t="shared" si="269"/>
        <v>0</v>
      </c>
      <c r="AI853" s="5">
        <f t="shared" si="283"/>
        <v>0</v>
      </c>
      <c r="AJ853" s="3">
        <f>IF(テーブル503[[#This Row],[レート]]=0,0,$G$7)</f>
        <v>0</v>
      </c>
      <c r="AK853" s="6">
        <f t="shared" si="276"/>
        <v>0</v>
      </c>
      <c r="AL853" s="6">
        <f t="shared" si="277"/>
        <v>0</v>
      </c>
      <c r="AM853" s="81">
        <f>テーブル503[[#This Row],[レート]]*テーブル503[[#This Row],[取引単位]]</f>
        <v>0</v>
      </c>
      <c r="AN853" s="6">
        <f t="shared" si="270"/>
        <v>0</v>
      </c>
      <c r="AP853" s="5">
        <f t="shared" si="284"/>
        <v>0</v>
      </c>
      <c r="AQ853" s="3">
        <f>IF(テーブル504[[#This Row],[レート]]=0,0,$H$7)</f>
        <v>0</v>
      </c>
      <c r="AR853" s="6">
        <f t="shared" si="278"/>
        <v>0</v>
      </c>
      <c r="AS853" s="6">
        <f t="shared" si="279"/>
        <v>0</v>
      </c>
      <c r="AT853" s="81">
        <f>テーブル504[[#This Row],[レート]]*テーブル504[[#This Row],[取引単位]]</f>
        <v>0</v>
      </c>
      <c r="AU853" s="6">
        <f t="shared" si="271"/>
        <v>0</v>
      </c>
      <c r="AW853" s="5">
        <f t="shared" si="285"/>
        <v>0</v>
      </c>
      <c r="AX853" s="3">
        <f>IF(テーブル505[[#This Row],[レート]]=0,0,$I$7)</f>
        <v>0</v>
      </c>
      <c r="AY853" s="6">
        <f t="shared" si="280"/>
        <v>0</v>
      </c>
      <c r="AZ853" s="6">
        <f t="shared" si="281"/>
        <v>0</v>
      </c>
      <c r="BA853" s="81">
        <f>テーブル505[[#This Row],[レート]]*テーブル505[[#This Row],[取引単位]]</f>
        <v>0</v>
      </c>
      <c r="BB853" s="6">
        <f t="shared" si="272"/>
        <v>0</v>
      </c>
    </row>
    <row r="854" spans="21:54" x14ac:dyDescent="0.3">
      <c r="U854" s="5">
        <f t="shared" si="273"/>
        <v>0</v>
      </c>
      <c r="V854" s="3">
        <f>IF(テーブル501[[#This Row],[レート]]=0,0,$E$7)</f>
        <v>0</v>
      </c>
      <c r="W854" s="6">
        <f t="shared" si="266"/>
        <v>0</v>
      </c>
      <c r="X854" s="6">
        <f t="shared" si="267"/>
        <v>0</v>
      </c>
      <c r="Y854" s="81">
        <f>テーブル501[[#This Row],[レート]]*テーブル501[[#This Row],[取引単位]]</f>
        <v>0</v>
      </c>
      <c r="Z854" s="6">
        <f t="shared" si="268"/>
        <v>0</v>
      </c>
      <c r="AB854" s="5">
        <f t="shared" si="282"/>
        <v>0</v>
      </c>
      <c r="AC854" s="3">
        <f>IF(テーブル502[[#This Row],[レート]]=0,0,$F$7)</f>
        <v>0</v>
      </c>
      <c r="AD854" s="6">
        <f t="shared" si="274"/>
        <v>0</v>
      </c>
      <c r="AE854" s="6">
        <f t="shared" si="275"/>
        <v>0</v>
      </c>
      <c r="AF854" s="81">
        <f>テーブル502[[#This Row],[レート]]*テーブル502[[#This Row],[取引単位]]</f>
        <v>0</v>
      </c>
      <c r="AG854" s="6">
        <f t="shared" si="269"/>
        <v>0</v>
      </c>
      <c r="AI854" s="5">
        <f t="shared" si="283"/>
        <v>0</v>
      </c>
      <c r="AJ854" s="3">
        <f>IF(テーブル503[[#This Row],[レート]]=0,0,$G$7)</f>
        <v>0</v>
      </c>
      <c r="AK854" s="6">
        <f t="shared" si="276"/>
        <v>0</v>
      </c>
      <c r="AL854" s="6">
        <f t="shared" si="277"/>
        <v>0</v>
      </c>
      <c r="AM854" s="81">
        <f>テーブル503[[#This Row],[レート]]*テーブル503[[#This Row],[取引単位]]</f>
        <v>0</v>
      </c>
      <c r="AN854" s="6">
        <f t="shared" si="270"/>
        <v>0</v>
      </c>
      <c r="AP854" s="5">
        <f t="shared" si="284"/>
        <v>0</v>
      </c>
      <c r="AQ854" s="3">
        <f>IF(テーブル504[[#This Row],[レート]]=0,0,$H$7)</f>
        <v>0</v>
      </c>
      <c r="AR854" s="6">
        <f t="shared" si="278"/>
        <v>0</v>
      </c>
      <c r="AS854" s="6">
        <f t="shared" si="279"/>
        <v>0</v>
      </c>
      <c r="AT854" s="81">
        <f>テーブル504[[#This Row],[レート]]*テーブル504[[#This Row],[取引単位]]</f>
        <v>0</v>
      </c>
      <c r="AU854" s="6">
        <f t="shared" si="271"/>
        <v>0</v>
      </c>
      <c r="AW854" s="5">
        <f t="shared" si="285"/>
        <v>0</v>
      </c>
      <c r="AX854" s="3">
        <f>IF(テーブル505[[#This Row],[レート]]=0,0,$I$7)</f>
        <v>0</v>
      </c>
      <c r="AY854" s="6">
        <f t="shared" si="280"/>
        <v>0</v>
      </c>
      <c r="AZ854" s="6">
        <f t="shared" si="281"/>
        <v>0</v>
      </c>
      <c r="BA854" s="81">
        <f>テーブル505[[#This Row],[レート]]*テーブル505[[#This Row],[取引単位]]</f>
        <v>0</v>
      </c>
      <c r="BB854" s="6">
        <f t="shared" si="272"/>
        <v>0</v>
      </c>
    </row>
    <row r="855" spans="21:54" x14ac:dyDescent="0.3">
      <c r="U855" s="5">
        <f t="shared" si="273"/>
        <v>0</v>
      </c>
      <c r="V855" s="3">
        <f>IF(テーブル501[[#This Row],[レート]]=0,0,$E$7)</f>
        <v>0</v>
      </c>
      <c r="W855" s="6">
        <f t="shared" si="266"/>
        <v>0</v>
      </c>
      <c r="X855" s="6">
        <f t="shared" si="267"/>
        <v>0</v>
      </c>
      <c r="Y855" s="81">
        <f>テーブル501[[#This Row],[レート]]*テーブル501[[#This Row],[取引単位]]</f>
        <v>0</v>
      </c>
      <c r="Z855" s="6">
        <f t="shared" si="268"/>
        <v>0</v>
      </c>
      <c r="AB855" s="5">
        <f t="shared" si="282"/>
        <v>0</v>
      </c>
      <c r="AC855" s="3">
        <f>IF(テーブル502[[#This Row],[レート]]=0,0,$F$7)</f>
        <v>0</v>
      </c>
      <c r="AD855" s="6">
        <f t="shared" si="274"/>
        <v>0</v>
      </c>
      <c r="AE855" s="6">
        <f t="shared" si="275"/>
        <v>0</v>
      </c>
      <c r="AF855" s="81">
        <f>テーブル502[[#This Row],[レート]]*テーブル502[[#This Row],[取引単位]]</f>
        <v>0</v>
      </c>
      <c r="AG855" s="6">
        <f t="shared" si="269"/>
        <v>0</v>
      </c>
      <c r="AI855" s="5">
        <f t="shared" si="283"/>
        <v>0</v>
      </c>
      <c r="AJ855" s="3">
        <f>IF(テーブル503[[#This Row],[レート]]=0,0,$G$7)</f>
        <v>0</v>
      </c>
      <c r="AK855" s="6">
        <f t="shared" si="276"/>
        <v>0</v>
      </c>
      <c r="AL855" s="6">
        <f t="shared" si="277"/>
        <v>0</v>
      </c>
      <c r="AM855" s="81">
        <f>テーブル503[[#This Row],[レート]]*テーブル503[[#This Row],[取引単位]]</f>
        <v>0</v>
      </c>
      <c r="AN855" s="6">
        <f t="shared" si="270"/>
        <v>0</v>
      </c>
      <c r="AP855" s="5">
        <f t="shared" si="284"/>
        <v>0</v>
      </c>
      <c r="AQ855" s="3">
        <f>IF(テーブル504[[#This Row],[レート]]=0,0,$H$7)</f>
        <v>0</v>
      </c>
      <c r="AR855" s="6">
        <f t="shared" si="278"/>
        <v>0</v>
      </c>
      <c r="AS855" s="6">
        <f t="shared" si="279"/>
        <v>0</v>
      </c>
      <c r="AT855" s="81">
        <f>テーブル504[[#This Row],[レート]]*テーブル504[[#This Row],[取引単位]]</f>
        <v>0</v>
      </c>
      <c r="AU855" s="6">
        <f t="shared" si="271"/>
        <v>0</v>
      </c>
      <c r="AW855" s="5">
        <f t="shared" si="285"/>
        <v>0</v>
      </c>
      <c r="AX855" s="3">
        <f>IF(テーブル505[[#This Row],[レート]]=0,0,$I$7)</f>
        <v>0</v>
      </c>
      <c r="AY855" s="6">
        <f t="shared" si="280"/>
        <v>0</v>
      </c>
      <c r="AZ855" s="6">
        <f t="shared" si="281"/>
        <v>0</v>
      </c>
      <c r="BA855" s="81">
        <f>テーブル505[[#This Row],[レート]]*テーブル505[[#This Row],[取引単位]]</f>
        <v>0</v>
      </c>
      <c r="BB855" s="6">
        <f t="shared" si="272"/>
        <v>0</v>
      </c>
    </row>
    <row r="856" spans="21:54" x14ac:dyDescent="0.3">
      <c r="U856" s="5">
        <f t="shared" si="273"/>
        <v>0</v>
      </c>
      <c r="V856" s="3">
        <f>IF(テーブル501[[#This Row],[レート]]=0,0,$E$7)</f>
        <v>0</v>
      </c>
      <c r="W856" s="6">
        <f t="shared" si="266"/>
        <v>0</v>
      </c>
      <c r="X856" s="6">
        <f t="shared" si="267"/>
        <v>0</v>
      </c>
      <c r="Y856" s="81">
        <f>テーブル501[[#This Row],[レート]]*テーブル501[[#This Row],[取引単位]]</f>
        <v>0</v>
      </c>
      <c r="Z856" s="6">
        <f t="shared" si="268"/>
        <v>0</v>
      </c>
      <c r="AB856" s="5">
        <f t="shared" si="282"/>
        <v>0</v>
      </c>
      <c r="AC856" s="3">
        <f>IF(テーブル502[[#This Row],[レート]]=0,0,$F$7)</f>
        <v>0</v>
      </c>
      <c r="AD856" s="6">
        <f t="shared" si="274"/>
        <v>0</v>
      </c>
      <c r="AE856" s="6">
        <f t="shared" si="275"/>
        <v>0</v>
      </c>
      <c r="AF856" s="81">
        <f>テーブル502[[#This Row],[レート]]*テーブル502[[#This Row],[取引単位]]</f>
        <v>0</v>
      </c>
      <c r="AG856" s="6">
        <f t="shared" si="269"/>
        <v>0</v>
      </c>
      <c r="AI856" s="5">
        <f t="shared" si="283"/>
        <v>0</v>
      </c>
      <c r="AJ856" s="3">
        <f>IF(テーブル503[[#This Row],[レート]]=0,0,$G$7)</f>
        <v>0</v>
      </c>
      <c r="AK856" s="6">
        <f t="shared" si="276"/>
        <v>0</v>
      </c>
      <c r="AL856" s="6">
        <f t="shared" si="277"/>
        <v>0</v>
      </c>
      <c r="AM856" s="81">
        <f>テーブル503[[#This Row],[レート]]*テーブル503[[#This Row],[取引単位]]</f>
        <v>0</v>
      </c>
      <c r="AN856" s="6">
        <f t="shared" si="270"/>
        <v>0</v>
      </c>
      <c r="AP856" s="5">
        <f t="shared" si="284"/>
        <v>0</v>
      </c>
      <c r="AQ856" s="3">
        <f>IF(テーブル504[[#This Row],[レート]]=0,0,$H$7)</f>
        <v>0</v>
      </c>
      <c r="AR856" s="6">
        <f t="shared" si="278"/>
        <v>0</v>
      </c>
      <c r="AS856" s="6">
        <f t="shared" si="279"/>
        <v>0</v>
      </c>
      <c r="AT856" s="81">
        <f>テーブル504[[#This Row],[レート]]*テーブル504[[#This Row],[取引単位]]</f>
        <v>0</v>
      </c>
      <c r="AU856" s="6">
        <f t="shared" si="271"/>
        <v>0</v>
      </c>
      <c r="AW856" s="5">
        <f t="shared" si="285"/>
        <v>0</v>
      </c>
      <c r="AX856" s="3">
        <f>IF(テーブル505[[#This Row],[レート]]=0,0,$I$7)</f>
        <v>0</v>
      </c>
      <c r="AY856" s="6">
        <f t="shared" si="280"/>
        <v>0</v>
      </c>
      <c r="AZ856" s="6">
        <f t="shared" si="281"/>
        <v>0</v>
      </c>
      <c r="BA856" s="81">
        <f>テーブル505[[#This Row],[レート]]*テーブル505[[#This Row],[取引単位]]</f>
        <v>0</v>
      </c>
      <c r="BB856" s="6">
        <f t="shared" si="272"/>
        <v>0</v>
      </c>
    </row>
    <row r="857" spans="21:54" x14ac:dyDescent="0.3">
      <c r="U857" s="5">
        <f t="shared" si="273"/>
        <v>0</v>
      </c>
      <c r="V857" s="3">
        <f>IF(テーブル501[[#This Row],[レート]]=0,0,$E$7)</f>
        <v>0</v>
      </c>
      <c r="W857" s="6">
        <f t="shared" si="266"/>
        <v>0</v>
      </c>
      <c r="X857" s="6">
        <f t="shared" si="267"/>
        <v>0</v>
      </c>
      <c r="Y857" s="81">
        <f>テーブル501[[#This Row],[レート]]*テーブル501[[#This Row],[取引単位]]</f>
        <v>0</v>
      </c>
      <c r="Z857" s="6">
        <f t="shared" si="268"/>
        <v>0</v>
      </c>
      <c r="AB857" s="5">
        <f t="shared" si="282"/>
        <v>0</v>
      </c>
      <c r="AC857" s="3">
        <f>IF(テーブル502[[#This Row],[レート]]=0,0,$F$7)</f>
        <v>0</v>
      </c>
      <c r="AD857" s="6">
        <f t="shared" si="274"/>
        <v>0</v>
      </c>
      <c r="AE857" s="6">
        <f t="shared" si="275"/>
        <v>0</v>
      </c>
      <c r="AF857" s="81">
        <f>テーブル502[[#This Row],[レート]]*テーブル502[[#This Row],[取引単位]]</f>
        <v>0</v>
      </c>
      <c r="AG857" s="6">
        <f t="shared" si="269"/>
        <v>0</v>
      </c>
      <c r="AI857" s="5">
        <f t="shared" si="283"/>
        <v>0</v>
      </c>
      <c r="AJ857" s="3">
        <f>IF(テーブル503[[#This Row],[レート]]=0,0,$G$7)</f>
        <v>0</v>
      </c>
      <c r="AK857" s="6">
        <f t="shared" si="276"/>
        <v>0</v>
      </c>
      <c r="AL857" s="6">
        <f t="shared" si="277"/>
        <v>0</v>
      </c>
      <c r="AM857" s="81">
        <f>テーブル503[[#This Row],[レート]]*テーブル503[[#This Row],[取引単位]]</f>
        <v>0</v>
      </c>
      <c r="AN857" s="6">
        <f t="shared" si="270"/>
        <v>0</v>
      </c>
      <c r="AP857" s="5">
        <f t="shared" si="284"/>
        <v>0</v>
      </c>
      <c r="AQ857" s="3">
        <f>IF(テーブル504[[#This Row],[レート]]=0,0,$H$7)</f>
        <v>0</v>
      </c>
      <c r="AR857" s="6">
        <f t="shared" si="278"/>
        <v>0</v>
      </c>
      <c r="AS857" s="6">
        <f t="shared" si="279"/>
        <v>0</v>
      </c>
      <c r="AT857" s="81">
        <f>テーブル504[[#This Row],[レート]]*テーブル504[[#This Row],[取引単位]]</f>
        <v>0</v>
      </c>
      <c r="AU857" s="6">
        <f t="shared" si="271"/>
        <v>0</v>
      </c>
      <c r="AW857" s="5">
        <f t="shared" si="285"/>
        <v>0</v>
      </c>
      <c r="AX857" s="3">
        <f>IF(テーブル505[[#This Row],[レート]]=0,0,$I$7)</f>
        <v>0</v>
      </c>
      <c r="AY857" s="6">
        <f t="shared" si="280"/>
        <v>0</v>
      </c>
      <c r="AZ857" s="6">
        <f t="shared" si="281"/>
        <v>0</v>
      </c>
      <c r="BA857" s="81">
        <f>テーブル505[[#This Row],[レート]]*テーブル505[[#This Row],[取引単位]]</f>
        <v>0</v>
      </c>
      <c r="BB857" s="6">
        <f t="shared" si="272"/>
        <v>0</v>
      </c>
    </row>
    <row r="858" spans="21:54" x14ac:dyDescent="0.3">
      <c r="U858" s="5">
        <f t="shared" si="273"/>
        <v>0</v>
      </c>
      <c r="V858" s="3">
        <f>IF(テーブル501[[#This Row],[レート]]=0,0,$E$7)</f>
        <v>0</v>
      </c>
      <c r="W858" s="6">
        <f t="shared" si="266"/>
        <v>0</v>
      </c>
      <c r="X858" s="6">
        <f t="shared" si="267"/>
        <v>0</v>
      </c>
      <c r="Y858" s="81">
        <f>テーブル501[[#This Row],[レート]]*テーブル501[[#This Row],[取引単位]]</f>
        <v>0</v>
      </c>
      <c r="Z858" s="6">
        <f t="shared" si="268"/>
        <v>0</v>
      </c>
      <c r="AB858" s="5">
        <f t="shared" si="282"/>
        <v>0</v>
      </c>
      <c r="AC858" s="3">
        <f>IF(テーブル502[[#This Row],[レート]]=0,0,$F$7)</f>
        <v>0</v>
      </c>
      <c r="AD858" s="6">
        <f t="shared" si="274"/>
        <v>0</v>
      </c>
      <c r="AE858" s="6">
        <f t="shared" si="275"/>
        <v>0</v>
      </c>
      <c r="AF858" s="81">
        <f>テーブル502[[#This Row],[レート]]*テーブル502[[#This Row],[取引単位]]</f>
        <v>0</v>
      </c>
      <c r="AG858" s="6">
        <f t="shared" si="269"/>
        <v>0</v>
      </c>
      <c r="AI858" s="5">
        <f t="shared" si="283"/>
        <v>0</v>
      </c>
      <c r="AJ858" s="3">
        <f>IF(テーブル503[[#This Row],[レート]]=0,0,$G$7)</f>
        <v>0</v>
      </c>
      <c r="AK858" s="6">
        <f t="shared" si="276"/>
        <v>0</v>
      </c>
      <c r="AL858" s="6">
        <f t="shared" si="277"/>
        <v>0</v>
      </c>
      <c r="AM858" s="81">
        <f>テーブル503[[#This Row],[レート]]*テーブル503[[#This Row],[取引単位]]</f>
        <v>0</v>
      </c>
      <c r="AN858" s="6">
        <f t="shared" si="270"/>
        <v>0</v>
      </c>
      <c r="AP858" s="5">
        <f t="shared" si="284"/>
        <v>0</v>
      </c>
      <c r="AQ858" s="3">
        <f>IF(テーブル504[[#This Row],[レート]]=0,0,$H$7)</f>
        <v>0</v>
      </c>
      <c r="AR858" s="6">
        <f t="shared" si="278"/>
        <v>0</v>
      </c>
      <c r="AS858" s="6">
        <f t="shared" si="279"/>
        <v>0</v>
      </c>
      <c r="AT858" s="81">
        <f>テーブル504[[#This Row],[レート]]*テーブル504[[#This Row],[取引単位]]</f>
        <v>0</v>
      </c>
      <c r="AU858" s="6">
        <f t="shared" si="271"/>
        <v>0</v>
      </c>
      <c r="AW858" s="5">
        <f t="shared" si="285"/>
        <v>0</v>
      </c>
      <c r="AX858" s="3">
        <f>IF(テーブル505[[#This Row],[レート]]=0,0,$I$7)</f>
        <v>0</v>
      </c>
      <c r="AY858" s="6">
        <f t="shared" si="280"/>
        <v>0</v>
      </c>
      <c r="AZ858" s="6">
        <f t="shared" si="281"/>
        <v>0</v>
      </c>
      <c r="BA858" s="81">
        <f>テーブル505[[#This Row],[レート]]*テーブル505[[#This Row],[取引単位]]</f>
        <v>0</v>
      </c>
      <c r="BB858" s="6">
        <f t="shared" si="272"/>
        <v>0</v>
      </c>
    </row>
    <row r="859" spans="21:54" x14ac:dyDescent="0.3">
      <c r="U859" s="5">
        <f t="shared" si="273"/>
        <v>0</v>
      </c>
      <c r="V859" s="3">
        <f>IF(テーブル501[[#This Row],[レート]]=0,0,$E$7)</f>
        <v>0</v>
      </c>
      <c r="W859" s="6">
        <f t="shared" si="266"/>
        <v>0</v>
      </c>
      <c r="X859" s="6">
        <f t="shared" si="267"/>
        <v>0</v>
      </c>
      <c r="Y859" s="81">
        <f>テーブル501[[#This Row],[レート]]*テーブル501[[#This Row],[取引単位]]</f>
        <v>0</v>
      </c>
      <c r="Z859" s="6">
        <f t="shared" si="268"/>
        <v>0</v>
      </c>
      <c r="AB859" s="5">
        <f t="shared" si="282"/>
        <v>0</v>
      </c>
      <c r="AC859" s="3">
        <f>IF(テーブル502[[#This Row],[レート]]=0,0,$F$7)</f>
        <v>0</v>
      </c>
      <c r="AD859" s="6">
        <f t="shared" si="274"/>
        <v>0</v>
      </c>
      <c r="AE859" s="6">
        <f t="shared" si="275"/>
        <v>0</v>
      </c>
      <c r="AF859" s="81">
        <f>テーブル502[[#This Row],[レート]]*テーブル502[[#This Row],[取引単位]]</f>
        <v>0</v>
      </c>
      <c r="AG859" s="6">
        <f t="shared" si="269"/>
        <v>0</v>
      </c>
      <c r="AI859" s="5">
        <f t="shared" si="283"/>
        <v>0</v>
      </c>
      <c r="AJ859" s="3">
        <f>IF(テーブル503[[#This Row],[レート]]=0,0,$G$7)</f>
        <v>0</v>
      </c>
      <c r="AK859" s="6">
        <f t="shared" si="276"/>
        <v>0</v>
      </c>
      <c r="AL859" s="6">
        <f t="shared" si="277"/>
        <v>0</v>
      </c>
      <c r="AM859" s="81">
        <f>テーブル503[[#This Row],[レート]]*テーブル503[[#This Row],[取引単位]]</f>
        <v>0</v>
      </c>
      <c r="AN859" s="6">
        <f t="shared" si="270"/>
        <v>0</v>
      </c>
      <c r="AP859" s="5">
        <f t="shared" si="284"/>
        <v>0</v>
      </c>
      <c r="AQ859" s="3">
        <f>IF(テーブル504[[#This Row],[レート]]=0,0,$H$7)</f>
        <v>0</v>
      </c>
      <c r="AR859" s="6">
        <f t="shared" si="278"/>
        <v>0</v>
      </c>
      <c r="AS859" s="6">
        <f t="shared" si="279"/>
        <v>0</v>
      </c>
      <c r="AT859" s="81">
        <f>テーブル504[[#This Row],[レート]]*テーブル504[[#This Row],[取引単位]]</f>
        <v>0</v>
      </c>
      <c r="AU859" s="6">
        <f t="shared" si="271"/>
        <v>0</v>
      </c>
      <c r="AW859" s="5">
        <f t="shared" si="285"/>
        <v>0</v>
      </c>
      <c r="AX859" s="3">
        <f>IF(テーブル505[[#This Row],[レート]]=0,0,$I$7)</f>
        <v>0</v>
      </c>
      <c r="AY859" s="6">
        <f t="shared" si="280"/>
        <v>0</v>
      </c>
      <c r="AZ859" s="6">
        <f t="shared" si="281"/>
        <v>0</v>
      </c>
      <c r="BA859" s="81">
        <f>テーブル505[[#This Row],[レート]]*テーブル505[[#This Row],[取引単位]]</f>
        <v>0</v>
      </c>
      <c r="BB859" s="6">
        <f t="shared" si="272"/>
        <v>0</v>
      </c>
    </row>
    <row r="860" spans="21:54" x14ac:dyDescent="0.3">
      <c r="U860" s="5">
        <f t="shared" si="273"/>
        <v>0</v>
      </c>
      <c r="V860" s="3">
        <f>IF(テーブル501[[#This Row],[レート]]=0,0,$E$7)</f>
        <v>0</v>
      </c>
      <c r="W860" s="6">
        <f t="shared" si="266"/>
        <v>0</v>
      </c>
      <c r="X860" s="6">
        <f t="shared" si="267"/>
        <v>0</v>
      </c>
      <c r="Y860" s="81">
        <f>テーブル501[[#This Row],[レート]]*テーブル501[[#This Row],[取引単位]]</f>
        <v>0</v>
      </c>
      <c r="Z860" s="6">
        <f t="shared" si="268"/>
        <v>0</v>
      </c>
      <c r="AB860" s="5">
        <f t="shared" si="282"/>
        <v>0</v>
      </c>
      <c r="AC860" s="3">
        <f>IF(テーブル502[[#This Row],[レート]]=0,0,$F$7)</f>
        <v>0</v>
      </c>
      <c r="AD860" s="6">
        <f t="shared" si="274"/>
        <v>0</v>
      </c>
      <c r="AE860" s="6">
        <f t="shared" si="275"/>
        <v>0</v>
      </c>
      <c r="AF860" s="81">
        <f>テーブル502[[#This Row],[レート]]*テーブル502[[#This Row],[取引単位]]</f>
        <v>0</v>
      </c>
      <c r="AG860" s="6">
        <f t="shared" si="269"/>
        <v>0</v>
      </c>
      <c r="AI860" s="5">
        <f t="shared" si="283"/>
        <v>0</v>
      </c>
      <c r="AJ860" s="3">
        <f>IF(テーブル503[[#This Row],[レート]]=0,0,$G$7)</f>
        <v>0</v>
      </c>
      <c r="AK860" s="6">
        <f t="shared" si="276"/>
        <v>0</v>
      </c>
      <c r="AL860" s="6">
        <f t="shared" si="277"/>
        <v>0</v>
      </c>
      <c r="AM860" s="81">
        <f>テーブル503[[#This Row],[レート]]*テーブル503[[#This Row],[取引単位]]</f>
        <v>0</v>
      </c>
      <c r="AN860" s="6">
        <f t="shared" si="270"/>
        <v>0</v>
      </c>
      <c r="AP860" s="5">
        <f t="shared" si="284"/>
        <v>0</v>
      </c>
      <c r="AQ860" s="3">
        <f>IF(テーブル504[[#This Row],[レート]]=0,0,$H$7)</f>
        <v>0</v>
      </c>
      <c r="AR860" s="6">
        <f t="shared" si="278"/>
        <v>0</v>
      </c>
      <c r="AS860" s="6">
        <f t="shared" si="279"/>
        <v>0</v>
      </c>
      <c r="AT860" s="81">
        <f>テーブル504[[#This Row],[レート]]*テーブル504[[#This Row],[取引単位]]</f>
        <v>0</v>
      </c>
      <c r="AU860" s="6">
        <f t="shared" si="271"/>
        <v>0</v>
      </c>
      <c r="AW860" s="5">
        <f t="shared" si="285"/>
        <v>0</v>
      </c>
      <c r="AX860" s="3">
        <f>IF(テーブル505[[#This Row],[レート]]=0,0,$I$7)</f>
        <v>0</v>
      </c>
      <c r="AY860" s="6">
        <f t="shared" si="280"/>
        <v>0</v>
      </c>
      <c r="AZ860" s="6">
        <f t="shared" si="281"/>
        <v>0</v>
      </c>
      <c r="BA860" s="81">
        <f>テーブル505[[#This Row],[レート]]*テーブル505[[#This Row],[取引単位]]</f>
        <v>0</v>
      </c>
      <c r="BB860" s="6">
        <f t="shared" si="272"/>
        <v>0</v>
      </c>
    </row>
    <row r="861" spans="21:54" x14ac:dyDescent="0.3">
      <c r="U861" s="5">
        <f t="shared" si="273"/>
        <v>0</v>
      </c>
      <c r="V861" s="3">
        <f>IF(テーブル501[[#This Row],[レート]]=0,0,$E$7)</f>
        <v>0</v>
      </c>
      <c r="W861" s="6">
        <f t="shared" si="266"/>
        <v>0</v>
      </c>
      <c r="X861" s="6">
        <f t="shared" si="267"/>
        <v>0</v>
      </c>
      <c r="Y861" s="81">
        <f>テーブル501[[#This Row],[レート]]*テーブル501[[#This Row],[取引単位]]</f>
        <v>0</v>
      </c>
      <c r="Z861" s="6">
        <f t="shared" si="268"/>
        <v>0</v>
      </c>
      <c r="AB861" s="5">
        <f t="shared" si="282"/>
        <v>0</v>
      </c>
      <c r="AC861" s="3">
        <f>IF(テーブル502[[#This Row],[レート]]=0,0,$F$7)</f>
        <v>0</v>
      </c>
      <c r="AD861" s="6">
        <f t="shared" si="274"/>
        <v>0</v>
      </c>
      <c r="AE861" s="6">
        <f t="shared" si="275"/>
        <v>0</v>
      </c>
      <c r="AF861" s="81">
        <f>テーブル502[[#This Row],[レート]]*テーブル502[[#This Row],[取引単位]]</f>
        <v>0</v>
      </c>
      <c r="AG861" s="6">
        <f t="shared" si="269"/>
        <v>0</v>
      </c>
      <c r="AI861" s="5">
        <f t="shared" si="283"/>
        <v>0</v>
      </c>
      <c r="AJ861" s="3">
        <f>IF(テーブル503[[#This Row],[レート]]=0,0,$G$7)</f>
        <v>0</v>
      </c>
      <c r="AK861" s="6">
        <f t="shared" si="276"/>
        <v>0</v>
      </c>
      <c r="AL861" s="6">
        <f t="shared" si="277"/>
        <v>0</v>
      </c>
      <c r="AM861" s="81">
        <f>テーブル503[[#This Row],[レート]]*テーブル503[[#This Row],[取引単位]]</f>
        <v>0</v>
      </c>
      <c r="AN861" s="6">
        <f t="shared" si="270"/>
        <v>0</v>
      </c>
      <c r="AP861" s="5">
        <f t="shared" si="284"/>
        <v>0</v>
      </c>
      <c r="AQ861" s="3">
        <f>IF(テーブル504[[#This Row],[レート]]=0,0,$H$7)</f>
        <v>0</v>
      </c>
      <c r="AR861" s="6">
        <f t="shared" si="278"/>
        <v>0</v>
      </c>
      <c r="AS861" s="6">
        <f t="shared" si="279"/>
        <v>0</v>
      </c>
      <c r="AT861" s="81">
        <f>テーブル504[[#This Row],[レート]]*テーブル504[[#This Row],[取引単位]]</f>
        <v>0</v>
      </c>
      <c r="AU861" s="6">
        <f t="shared" si="271"/>
        <v>0</v>
      </c>
      <c r="AW861" s="5">
        <f t="shared" si="285"/>
        <v>0</v>
      </c>
      <c r="AX861" s="3">
        <f>IF(テーブル505[[#This Row],[レート]]=0,0,$I$7)</f>
        <v>0</v>
      </c>
      <c r="AY861" s="6">
        <f t="shared" si="280"/>
        <v>0</v>
      </c>
      <c r="AZ861" s="6">
        <f t="shared" si="281"/>
        <v>0</v>
      </c>
      <c r="BA861" s="81">
        <f>テーブル505[[#This Row],[レート]]*テーブル505[[#This Row],[取引単位]]</f>
        <v>0</v>
      </c>
      <c r="BB861" s="6">
        <f t="shared" si="272"/>
        <v>0</v>
      </c>
    </row>
    <row r="862" spans="21:54" x14ac:dyDescent="0.3">
      <c r="U862" s="5">
        <f t="shared" si="273"/>
        <v>0</v>
      </c>
      <c r="V862" s="3">
        <f>IF(テーブル501[[#This Row],[レート]]=0,0,$E$7)</f>
        <v>0</v>
      </c>
      <c r="W862" s="6">
        <f t="shared" si="266"/>
        <v>0</v>
      </c>
      <c r="X862" s="6">
        <f t="shared" si="267"/>
        <v>0</v>
      </c>
      <c r="Y862" s="81">
        <f>テーブル501[[#This Row],[レート]]*テーブル501[[#This Row],[取引単位]]</f>
        <v>0</v>
      </c>
      <c r="Z862" s="6">
        <f t="shared" si="268"/>
        <v>0</v>
      </c>
      <c r="AB862" s="5">
        <f t="shared" si="282"/>
        <v>0</v>
      </c>
      <c r="AC862" s="3">
        <f>IF(テーブル502[[#This Row],[レート]]=0,0,$F$7)</f>
        <v>0</v>
      </c>
      <c r="AD862" s="6">
        <f t="shared" si="274"/>
        <v>0</v>
      </c>
      <c r="AE862" s="6">
        <f t="shared" si="275"/>
        <v>0</v>
      </c>
      <c r="AF862" s="81">
        <f>テーブル502[[#This Row],[レート]]*テーブル502[[#This Row],[取引単位]]</f>
        <v>0</v>
      </c>
      <c r="AG862" s="6">
        <f t="shared" si="269"/>
        <v>0</v>
      </c>
      <c r="AI862" s="5">
        <f t="shared" si="283"/>
        <v>0</v>
      </c>
      <c r="AJ862" s="3">
        <f>IF(テーブル503[[#This Row],[レート]]=0,0,$G$7)</f>
        <v>0</v>
      </c>
      <c r="AK862" s="6">
        <f t="shared" si="276"/>
        <v>0</v>
      </c>
      <c r="AL862" s="6">
        <f t="shared" si="277"/>
        <v>0</v>
      </c>
      <c r="AM862" s="81">
        <f>テーブル503[[#This Row],[レート]]*テーブル503[[#This Row],[取引単位]]</f>
        <v>0</v>
      </c>
      <c r="AN862" s="6">
        <f t="shared" si="270"/>
        <v>0</v>
      </c>
      <c r="AP862" s="5">
        <f t="shared" si="284"/>
        <v>0</v>
      </c>
      <c r="AQ862" s="3">
        <f>IF(テーブル504[[#This Row],[レート]]=0,0,$H$7)</f>
        <v>0</v>
      </c>
      <c r="AR862" s="6">
        <f t="shared" si="278"/>
        <v>0</v>
      </c>
      <c r="AS862" s="6">
        <f t="shared" si="279"/>
        <v>0</v>
      </c>
      <c r="AT862" s="81">
        <f>テーブル504[[#This Row],[レート]]*テーブル504[[#This Row],[取引単位]]</f>
        <v>0</v>
      </c>
      <c r="AU862" s="6">
        <f t="shared" si="271"/>
        <v>0</v>
      </c>
      <c r="AW862" s="5">
        <f t="shared" si="285"/>
        <v>0</v>
      </c>
      <c r="AX862" s="3">
        <f>IF(テーブル505[[#This Row],[レート]]=0,0,$I$7)</f>
        <v>0</v>
      </c>
      <c r="AY862" s="6">
        <f t="shared" si="280"/>
        <v>0</v>
      </c>
      <c r="AZ862" s="6">
        <f t="shared" si="281"/>
        <v>0</v>
      </c>
      <c r="BA862" s="81">
        <f>テーブル505[[#This Row],[レート]]*テーブル505[[#This Row],[取引単位]]</f>
        <v>0</v>
      </c>
      <c r="BB862" s="6">
        <f t="shared" si="272"/>
        <v>0</v>
      </c>
    </row>
    <row r="863" spans="21:54" x14ac:dyDescent="0.3">
      <c r="U863" s="5">
        <f t="shared" si="273"/>
        <v>0</v>
      </c>
      <c r="V863" s="3">
        <f>IF(テーブル501[[#This Row],[レート]]=0,0,$E$7)</f>
        <v>0</v>
      </c>
      <c r="W863" s="6">
        <f t="shared" si="266"/>
        <v>0</v>
      </c>
      <c r="X863" s="6">
        <f t="shared" si="267"/>
        <v>0</v>
      </c>
      <c r="Y863" s="81">
        <f>テーブル501[[#This Row],[レート]]*テーブル501[[#This Row],[取引単位]]</f>
        <v>0</v>
      </c>
      <c r="Z863" s="6">
        <f t="shared" si="268"/>
        <v>0</v>
      </c>
      <c r="AB863" s="5">
        <f t="shared" si="282"/>
        <v>0</v>
      </c>
      <c r="AC863" s="3">
        <f>IF(テーブル502[[#This Row],[レート]]=0,0,$F$7)</f>
        <v>0</v>
      </c>
      <c r="AD863" s="6">
        <f t="shared" si="274"/>
        <v>0</v>
      </c>
      <c r="AE863" s="6">
        <f t="shared" si="275"/>
        <v>0</v>
      </c>
      <c r="AF863" s="81">
        <f>テーブル502[[#This Row],[レート]]*テーブル502[[#This Row],[取引単位]]</f>
        <v>0</v>
      </c>
      <c r="AG863" s="6">
        <f t="shared" si="269"/>
        <v>0</v>
      </c>
      <c r="AI863" s="5">
        <f t="shared" si="283"/>
        <v>0</v>
      </c>
      <c r="AJ863" s="3">
        <f>IF(テーブル503[[#This Row],[レート]]=0,0,$G$7)</f>
        <v>0</v>
      </c>
      <c r="AK863" s="6">
        <f t="shared" si="276"/>
        <v>0</v>
      </c>
      <c r="AL863" s="6">
        <f t="shared" si="277"/>
        <v>0</v>
      </c>
      <c r="AM863" s="81">
        <f>テーブル503[[#This Row],[レート]]*テーブル503[[#This Row],[取引単位]]</f>
        <v>0</v>
      </c>
      <c r="AN863" s="6">
        <f t="shared" si="270"/>
        <v>0</v>
      </c>
      <c r="AP863" s="5">
        <f t="shared" si="284"/>
        <v>0</v>
      </c>
      <c r="AQ863" s="3">
        <f>IF(テーブル504[[#This Row],[レート]]=0,0,$H$7)</f>
        <v>0</v>
      </c>
      <c r="AR863" s="6">
        <f t="shared" si="278"/>
        <v>0</v>
      </c>
      <c r="AS863" s="6">
        <f t="shared" si="279"/>
        <v>0</v>
      </c>
      <c r="AT863" s="81">
        <f>テーブル504[[#This Row],[レート]]*テーブル504[[#This Row],[取引単位]]</f>
        <v>0</v>
      </c>
      <c r="AU863" s="6">
        <f t="shared" si="271"/>
        <v>0</v>
      </c>
      <c r="AW863" s="5">
        <f t="shared" si="285"/>
        <v>0</v>
      </c>
      <c r="AX863" s="3">
        <f>IF(テーブル505[[#This Row],[レート]]=0,0,$I$7)</f>
        <v>0</v>
      </c>
      <c r="AY863" s="6">
        <f t="shared" si="280"/>
        <v>0</v>
      </c>
      <c r="AZ863" s="6">
        <f t="shared" si="281"/>
        <v>0</v>
      </c>
      <c r="BA863" s="81">
        <f>テーブル505[[#This Row],[レート]]*テーブル505[[#This Row],[取引単位]]</f>
        <v>0</v>
      </c>
      <c r="BB863" s="6">
        <f t="shared" si="272"/>
        <v>0</v>
      </c>
    </row>
    <row r="864" spans="21:54" x14ac:dyDescent="0.3">
      <c r="U864" s="5">
        <f t="shared" si="273"/>
        <v>0</v>
      </c>
      <c r="V864" s="3">
        <f>IF(テーブル501[[#This Row],[レート]]=0,0,$E$7)</f>
        <v>0</v>
      </c>
      <c r="W864" s="6">
        <f t="shared" si="266"/>
        <v>0</v>
      </c>
      <c r="X864" s="6">
        <f t="shared" si="267"/>
        <v>0</v>
      </c>
      <c r="Y864" s="81">
        <f>テーブル501[[#This Row],[レート]]*テーブル501[[#This Row],[取引単位]]</f>
        <v>0</v>
      </c>
      <c r="Z864" s="6">
        <f t="shared" si="268"/>
        <v>0</v>
      </c>
      <c r="AB864" s="5">
        <f t="shared" si="282"/>
        <v>0</v>
      </c>
      <c r="AC864" s="3">
        <f>IF(テーブル502[[#This Row],[レート]]=0,0,$F$7)</f>
        <v>0</v>
      </c>
      <c r="AD864" s="6">
        <f t="shared" si="274"/>
        <v>0</v>
      </c>
      <c r="AE864" s="6">
        <f t="shared" si="275"/>
        <v>0</v>
      </c>
      <c r="AF864" s="81">
        <f>テーブル502[[#This Row],[レート]]*テーブル502[[#This Row],[取引単位]]</f>
        <v>0</v>
      </c>
      <c r="AG864" s="6">
        <f t="shared" si="269"/>
        <v>0</v>
      </c>
      <c r="AI864" s="5">
        <f t="shared" si="283"/>
        <v>0</v>
      </c>
      <c r="AJ864" s="3">
        <f>IF(テーブル503[[#This Row],[レート]]=0,0,$G$7)</f>
        <v>0</v>
      </c>
      <c r="AK864" s="6">
        <f t="shared" si="276"/>
        <v>0</v>
      </c>
      <c r="AL864" s="6">
        <f t="shared" si="277"/>
        <v>0</v>
      </c>
      <c r="AM864" s="81">
        <f>テーブル503[[#This Row],[レート]]*テーブル503[[#This Row],[取引単位]]</f>
        <v>0</v>
      </c>
      <c r="AN864" s="6">
        <f t="shared" si="270"/>
        <v>0</v>
      </c>
      <c r="AP864" s="5">
        <f t="shared" si="284"/>
        <v>0</v>
      </c>
      <c r="AQ864" s="3">
        <f>IF(テーブル504[[#This Row],[レート]]=0,0,$H$7)</f>
        <v>0</v>
      </c>
      <c r="AR864" s="6">
        <f t="shared" si="278"/>
        <v>0</v>
      </c>
      <c r="AS864" s="6">
        <f t="shared" si="279"/>
        <v>0</v>
      </c>
      <c r="AT864" s="81">
        <f>テーブル504[[#This Row],[レート]]*テーブル504[[#This Row],[取引単位]]</f>
        <v>0</v>
      </c>
      <c r="AU864" s="6">
        <f t="shared" si="271"/>
        <v>0</v>
      </c>
      <c r="AW864" s="5">
        <f t="shared" si="285"/>
        <v>0</v>
      </c>
      <c r="AX864" s="3">
        <f>IF(テーブル505[[#This Row],[レート]]=0,0,$I$7)</f>
        <v>0</v>
      </c>
      <c r="AY864" s="6">
        <f t="shared" si="280"/>
        <v>0</v>
      </c>
      <c r="AZ864" s="6">
        <f t="shared" si="281"/>
        <v>0</v>
      </c>
      <c r="BA864" s="81">
        <f>テーブル505[[#This Row],[レート]]*テーブル505[[#This Row],[取引単位]]</f>
        <v>0</v>
      </c>
      <c r="BB864" s="6">
        <f t="shared" si="272"/>
        <v>0</v>
      </c>
    </row>
    <row r="865" spans="21:54" x14ac:dyDescent="0.3">
      <c r="U865" s="5">
        <f t="shared" si="273"/>
        <v>0</v>
      </c>
      <c r="V865" s="3">
        <f>IF(テーブル501[[#This Row],[レート]]=0,0,$E$7)</f>
        <v>0</v>
      </c>
      <c r="W865" s="6">
        <f t="shared" si="266"/>
        <v>0</v>
      </c>
      <c r="X865" s="6">
        <f t="shared" si="267"/>
        <v>0</v>
      </c>
      <c r="Y865" s="81">
        <f>テーブル501[[#This Row],[レート]]*テーブル501[[#This Row],[取引単位]]</f>
        <v>0</v>
      </c>
      <c r="Z865" s="6">
        <f t="shared" si="268"/>
        <v>0</v>
      </c>
      <c r="AB865" s="5">
        <f t="shared" si="282"/>
        <v>0</v>
      </c>
      <c r="AC865" s="3">
        <f>IF(テーブル502[[#This Row],[レート]]=0,0,$F$7)</f>
        <v>0</v>
      </c>
      <c r="AD865" s="6">
        <f t="shared" si="274"/>
        <v>0</v>
      </c>
      <c r="AE865" s="6">
        <f t="shared" si="275"/>
        <v>0</v>
      </c>
      <c r="AF865" s="81">
        <f>テーブル502[[#This Row],[レート]]*テーブル502[[#This Row],[取引単位]]</f>
        <v>0</v>
      </c>
      <c r="AG865" s="6">
        <f t="shared" si="269"/>
        <v>0</v>
      </c>
      <c r="AI865" s="5">
        <f t="shared" si="283"/>
        <v>0</v>
      </c>
      <c r="AJ865" s="3">
        <f>IF(テーブル503[[#This Row],[レート]]=0,0,$G$7)</f>
        <v>0</v>
      </c>
      <c r="AK865" s="6">
        <f t="shared" si="276"/>
        <v>0</v>
      </c>
      <c r="AL865" s="6">
        <f t="shared" si="277"/>
        <v>0</v>
      </c>
      <c r="AM865" s="81">
        <f>テーブル503[[#This Row],[レート]]*テーブル503[[#This Row],[取引単位]]</f>
        <v>0</v>
      </c>
      <c r="AN865" s="6">
        <f t="shared" si="270"/>
        <v>0</v>
      </c>
      <c r="AP865" s="5">
        <f t="shared" si="284"/>
        <v>0</v>
      </c>
      <c r="AQ865" s="3">
        <f>IF(テーブル504[[#This Row],[レート]]=0,0,$H$7)</f>
        <v>0</v>
      </c>
      <c r="AR865" s="6">
        <f t="shared" si="278"/>
        <v>0</v>
      </c>
      <c r="AS865" s="6">
        <f t="shared" si="279"/>
        <v>0</v>
      </c>
      <c r="AT865" s="81">
        <f>テーブル504[[#This Row],[レート]]*テーブル504[[#This Row],[取引単位]]</f>
        <v>0</v>
      </c>
      <c r="AU865" s="6">
        <f t="shared" si="271"/>
        <v>0</v>
      </c>
      <c r="AW865" s="5">
        <f t="shared" si="285"/>
        <v>0</v>
      </c>
      <c r="AX865" s="3">
        <f>IF(テーブル505[[#This Row],[レート]]=0,0,$I$7)</f>
        <v>0</v>
      </c>
      <c r="AY865" s="6">
        <f t="shared" si="280"/>
        <v>0</v>
      </c>
      <c r="AZ865" s="6">
        <f t="shared" si="281"/>
        <v>0</v>
      </c>
      <c r="BA865" s="81">
        <f>テーブル505[[#This Row],[レート]]*テーブル505[[#This Row],[取引単位]]</f>
        <v>0</v>
      </c>
      <c r="BB865" s="6">
        <f t="shared" si="272"/>
        <v>0</v>
      </c>
    </row>
    <row r="866" spans="21:54" x14ac:dyDescent="0.3">
      <c r="U866" s="5">
        <f t="shared" si="273"/>
        <v>0</v>
      </c>
      <c r="V866" s="3">
        <f>IF(テーブル501[[#This Row],[レート]]=0,0,$E$7)</f>
        <v>0</v>
      </c>
      <c r="W866" s="6">
        <f t="shared" si="266"/>
        <v>0</v>
      </c>
      <c r="X866" s="6">
        <f t="shared" si="267"/>
        <v>0</v>
      </c>
      <c r="Y866" s="81">
        <f>テーブル501[[#This Row],[レート]]*テーブル501[[#This Row],[取引単位]]</f>
        <v>0</v>
      </c>
      <c r="Z866" s="6">
        <f t="shared" si="268"/>
        <v>0</v>
      </c>
      <c r="AB866" s="5">
        <f t="shared" si="282"/>
        <v>0</v>
      </c>
      <c r="AC866" s="3">
        <f>IF(テーブル502[[#This Row],[レート]]=0,0,$F$7)</f>
        <v>0</v>
      </c>
      <c r="AD866" s="6">
        <f t="shared" si="274"/>
        <v>0</v>
      </c>
      <c r="AE866" s="6">
        <f t="shared" si="275"/>
        <v>0</v>
      </c>
      <c r="AF866" s="81">
        <f>テーブル502[[#This Row],[レート]]*テーブル502[[#This Row],[取引単位]]</f>
        <v>0</v>
      </c>
      <c r="AG866" s="6">
        <f t="shared" si="269"/>
        <v>0</v>
      </c>
      <c r="AI866" s="5">
        <f t="shared" si="283"/>
        <v>0</v>
      </c>
      <c r="AJ866" s="3">
        <f>IF(テーブル503[[#This Row],[レート]]=0,0,$G$7)</f>
        <v>0</v>
      </c>
      <c r="AK866" s="6">
        <f t="shared" si="276"/>
        <v>0</v>
      </c>
      <c r="AL866" s="6">
        <f t="shared" si="277"/>
        <v>0</v>
      </c>
      <c r="AM866" s="81">
        <f>テーブル503[[#This Row],[レート]]*テーブル503[[#This Row],[取引単位]]</f>
        <v>0</v>
      </c>
      <c r="AN866" s="6">
        <f t="shared" si="270"/>
        <v>0</v>
      </c>
      <c r="AP866" s="5">
        <f t="shared" si="284"/>
        <v>0</v>
      </c>
      <c r="AQ866" s="3">
        <f>IF(テーブル504[[#This Row],[レート]]=0,0,$H$7)</f>
        <v>0</v>
      </c>
      <c r="AR866" s="6">
        <f t="shared" si="278"/>
        <v>0</v>
      </c>
      <c r="AS866" s="6">
        <f t="shared" si="279"/>
        <v>0</v>
      </c>
      <c r="AT866" s="81">
        <f>テーブル504[[#This Row],[レート]]*テーブル504[[#This Row],[取引単位]]</f>
        <v>0</v>
      </c>
      <c r="AU866" s="6">
        <f t="shared" si="271"/>
        <v>0</v>
      </c>
      <c r="AW866" s="5">
        <f t="shared" si="285"/>
        <v>0</v>
      </c>
      <c r="AX866" s="3">
        <f>IF(テーブル505[[#This Row],[レート]]=0,0,$I$7)</f>
        <v>0</v>
      </c>
      <c r="AY866" s="6">
        <f t="shared" si="280"/>
        <v>0</v>
      </c>
      <c r="AZ866" s="6">
        <f t="shared" si="281"/>
        <v>0</v>
      </c>
      <c r="BA866" s="81">
        <f>テーブル505[[#This Row],[レート]]*テーブル505[[#This Row],[取引単位]]</f>
        <v>0</v>
      </c>
      <c r="BB866" s="6">
        <f t="shared" si="272"/>
        <v>0</v>
      </c>
    </row>
    <row r="867" spans="21:54" x14ac:dyDescent="0.3">
      <c r="U867" s="5">
        <f t="shared" si="273"/>
        <v>0</v>
      </c>
      <c r="V867" s="3">
        <f>IF(テーブル501[[#This Row],[レート]]=0,0,$E$7)</f>
        <v>0</v>
      </c>
      <c r="W867" s="6">
        <f t="shared" si="266"/>
        <v>0</v>
      </c>
      <c r="X867" s="6">
        <f t="shared" si="267"/>
        <v>0</v>
      </c>
      <c r="Y867" s="81">
        <f>テーブル501[[#This Row],[レート]]*テーブル501[[#This Row],[取引単位]]</f>
        <v>0</v>
      </c>
      <c r="Z867" s="6">
        <f t="shared" si="268"/>
        <v>0</v>
      </c>
      <c r="AB867" s="5">
        <f t="shared" si="282"/>
        <v>0</v>
      </c>
      <c r="AC867" s="3">
        <f>IF(テーブル502[[#This Row],[レート]]=0,0,$F$7)</f>
        <v>0</v>
      </c>
      <c r="AD867" s="6">
        <f t="shared" si="274"/>
        <v>0</v>
      </c>
      <c r="AE867" s="6">
        <f t="shared" si="275"/>
        <v>0</v>
      </c>
      <c r="AF867" s="81">
        <f>テーブル502[[#This Row],[レート]]*テーブル502[[#This Row],[取引単位]]</f>
        <v>0</v>
      </c>
      <c r="AG867" s="6">
        <f t="shared" si="269"/>
        <v>0</v>
      </c>
      <c r="AI867" s="5">
        <f t="shared" si="283"/>
        <v>0</v>
      </c>
      <c r="AJ867" s="3">
        <f>IF(テーブル503[[#This Row],[レート]]=0,0,$G$7)</f>
        <v>0</v>
      </c>
      <c r="AK867" s="6">
        <f t="shared" si="276"/>
        <v>0</v>
      </c>
      <c r="AL867" s="6">
        <f t="shared" si="277"/>
        <v>0</v>
      </c>
      <c r="AM867" s="81">
        <f>テーブル503[[#This Row],[レート]]*テーブル503[[#This Row],[取引単位]]</f>
        <v>0</v>
      </c>
      <c r="AN867" s="6">
        <f t="shared" si="270"/>
        <v>0</v>
      </c>
      <c r="AP867" s="5">
        <f t="shared" si="284"/>
        <v>0</v>
      </c>
      <c r="AQ867" s="3">
        <f>IF(テーブル504[[#This Row],[レート]]=0,0,$H$7)</f>
        <v>0</v>
      </c>
      <c r="AR867" s="6">
        <f t="shared" si="278"/>
        <v>0</v>
      </c>
      <c r="AS867" s="6">
        <f t="shared" si="279"/>
        <v>0</v>
      </c>
      <c r="AT867" s="81">
        <f>テーブル504[[#This Row],[レート]]*テーブル504[[#This Row],[取引単位]]</f>
        <v>0</v>
      </c>
      <c r="AU867" s="6">
        <f t="shared" si="271"/>
        <v>0</v>
      </c>
      <c r="AW867" s="5">
        <f t="shared" si="285"/>
        <v>0</v>
      </c>
      <c r="AX867" s="3">
        <f>IF(テーブル505[[#This Row],[レート]]=0,0,$I$7)</f>
        <v>0</v>
      </c>
      <c r="AY867" s="6">
        <f t="shared" si="280"/>
        <v>0</v>
      </c>
      <c r="AZ867" s="6">
        <f t="shared" si="281"/>
        <v>0</v>
      </c>
      <c r="BA867" s="81">
        <f>テーブル505[[#This Row],[レート]]*テーブル505[[#This Row],[取引単位]]</f>
        <v>0</v>
      </c>
      <c r="BB867" s="6">
        <f t="shared" si="272"/>
        <v>0</v>
      </c>
    </row>
    <row r="868" spans="21:54" x14ac:dyDescent="0.3">
      <c r="U868" s="5">
        <f t="shared" si="273"/>
        <v>0</v>
      </c>
      <c r="V868" s="3">
        <f>IF(テーブル501[[#This Row],[レート]]=0,0,$E$7)</f>
        <v>0</v>
      </c>
      <c r="W868" s="6">
        <f t="shared" si="266"/>
        <v>0</v>
      </c>
      <c r="X868" s="6">
        <f t="shared" si="267"/>
        <v>0</v>
      </c>
      <c r="Y868" s="81">
        <f>テーブル501[[#This Row],[レート]]*テーブル501[[#This Row],[取引単位]]</f>
        <v>0</v>
      </c>
      <c r="Z868" s="6">
        <f t="shared" si="268"/>
        <v>0</v>
      </c>
      <c r="AB868" s="5">
        <f t="shared" si="282"/>
        <v>0</v>
      </c>
      <c r="AC868" s="3">
        <f>IF(テーブル502[[#This Row],[レート]]=0,0,$F$7)</f>
        <v>0</v>
      </c>
      <c r="AD868" s="6">
        <f t="shared" si="274"/>
        <v>0</v>
      </c>
      <c r="AE868" s="6">
        <f t="shared" si="275"/>
        <v>0</v>
      </c>
      <c r="AF868" s="81">
        <f>テーブル502[[#This Row],[レート]]*テーブル502[[#This Row],[取引単位]]</f>
        <v>0</v>
      </c>
      <c r="AG868" s="6">
        <f t="shared" si="269"/>
        <v>0</v>
      </c>
      <c r="AI868" s="5">
        <f t="shared" si="283"/>
        <v>0</v>
      </c>
      <c r="AJ868" s="3">
        <f>IF(テーブル503[[#This Row],[レート]]=0,0,$G$7)</f>
        <v>0</v>
      </c>
      <c r="AK868" s="6">
        <f t="shared" si="276"/>
        <v>0</v>
      </c>
      <c r="AL868" s="6">
        <f t="shared" si="277"/>
        <v>0</v>
      </c>
      <c r="AM868" s="81">
        <f>テーブル503[[#This Row],[レート]]*テーブル503[[#This Row],[取引単位]]</f>
        <v>0</v>
      </c>
      <c r="AN868" s="6">
        <f t="shared" si="270"/>
        <v>0</v>
      </c>
      <c r="AP868" s="5">
        <f t="shared" si="284"/>
        <v>0</v>
      </c>
      <c r="AQ868" s="3">
        <f>IF(テーブル504[[#This Row],[レート]]=0,0,$H$7)</f>
        <v>0</v>
      </c>
      <c r="AR868" s="6">
        <f t="shared" si="278"/>
        <v>0</v>
      </c>
      <c r="AS868" s="6">
        <f t="shared" si="279"/>
        <v>0</v>
      </c>
      <c r="AT868" s="81">
        <f>テーブル504[[#This Row],[レート]]*テーブル504[[#This Row],[取引単位]]</f>
        <v>0</v>
      </c>
      <c r="AU868" s="6">
        <f t="shared" si="271"/>
        <v>0</v>
      </c>
      <c r="AW868" s="5">
        <f t="shared" si="285"/>
        <v>0</v>
      </c>
      <c r="AX868" s="3">
        <f>IF(テーブル505[[#This Row],[レート]]=0,0,$I$7)</f>
        <v>0</v>
      </c>
      <c r="AY868" s="6">
        <f t="shared" si="280"/>
        <v>0</v>
      </c>
      <c r="AZ868" s="6">
        <f t="shared" si="281"/>
        <v>0</v>
      </c>
      <c r="BA868" s="81">
        <f>テーブル505[[#This Row],[レート]]*テーブル505[[#This Row],[取引単位]]</f>
        <v>0</v>
      </c>
      <c r="BB868" s="6">
        <f t="shared" si="272"/>
        <v>0</v>
      </c>
    </row>
    <row r="869" spans="21:54" x14ac:dyDescent="0.3">
      <c r="U869" s="5">
        <f t="shared" si="273"/>
        <v>0</v>
      </c>
      <c r="V869" s="3">
        <f>IF(テーブル501[[#This Row],[レート]]=0,0,$E$7)</f>
        <v>0</v>
      </c>
      <c r="W869" s="6">
        <f t="shared" si="266"/>
        <v>0</v>
      </c>
      <c r="X869" s="6">
        <f t="shared" si="267"/>
        <v>0</v>
      </c>
      <c r="Y869" s="81">
        <f>テーブル501[[#This Row],[レート]]*テーブル501[[#This Row],[取引単位]]</f>
        <v>0</v>
      </c>
      <c r="Z869" s="6">
        <f t="shared" si="268"/>
        <v>0</v>
      </c>
      <c r="AB869" s="5">
        <f t="shared" si="282"/>
        <v>0</v>
      </c>
      <c r="AC869" s="3">
        <f>IF(テーブル502[[#This Row],[レート]]=0,0,$F$7)</f>
        <v>0</v>
      </c>
      <c r="AD869" s="6">
        <f t="shared" si="274"/>
        <v>0</v>
      </c>
      <c r="AE869" s="6">
        <f t="shared" si="275"/>
        <v>0</v>
      </c>
      <c r="AF869" s="81">
        <f>テーブル502[[#This Row],[レート]]*テーブル502[[#This Row],[取引単位]]</f>
        <v>0</v>
      </c>
      <c r="AG869" s="6">
        <f t="shared" si="269"/>
        <v>0</v>
      </c>
      <c r="AI869" s="5">
        <f t="shared" si="283"/>
        <v>0</v>
      </c>
      <c r="AJ869" s="3">
        <f>IF(テーブル503[[#This Row],[レート]]=0,0,$G$7)</f>
        <v>0</v>
      </c>
      <c r="AK869" s="6">
        <f t="shared" si="276"/>
        <v>0</v>
      </c>
      <c r="AL869" s="6">
        <f t="shared" si="277"/>
        <v>0</v>
      </c>
      <c r="AM869" s="81">
        <f>テーブル503[[#This Row],[レート]]*テーブル503[[#This Row],[取引単位]]</f>
        <v>0</v>
      </c>
      <c r="AN869" s="6">
        <f t="shared" si="270"/>
        <v>0</v>
      </c>
      <c r="AP869" s="5">
        <f t="shared" si="284"/>
        <v>0</v>
      </c>
      <c r="AQ869" s="3">
        <f>IF(テーブル504[[#This Row],[レート]]=0,0,$H$7)</f>
        <v>0</v>
      </c>
      <c r="AR869" s="6">
        <f t="shared" si="278"/>
        <v>0</v>
      </c>
      <c r="AS869" s="6">
        <f t="shared" si="279"/>
        <v>0</v>
      </c>
      <c r="AT869" s="81">
        <f>テーブル504[[#This Row],[レート]]*テーブル504[[#This Row],[取引単位]]</f>
        <v>0</v>
      </c>
      <c r="AU869" s="6">
        <f t="shared" si="271"/>
        <v>0</v>
      </c>
      <c r="AW869" s="5">
        <f t="shared" si="285"/>
        <v>0</v>
      </c>
      <c r="AX869" s="3">
        <f>IF(テーブル505[[#This Row],[レート]]=0,0,$I$7)</f>
        <v>0</v>
      </c>
      <c r="AY869" s="6">
        <f t="shared" si="280"/>
        <v>0</v>
      </c>
      <c r="AZ869" s="6">
        <f t="shared" si="281"/>
        <v>0</v>
      </c>
      <c r="BA869" s="81">
        <f>テーブル505[[#This Row],[レート]]*テーブル505[[#This Row],[取引単位]]</f>
        <v>0</v>
      </c>
      <c r="BB869" s="6">
        <f t="shared" si="272"/>
        <v>0</v>
      </c>
    </row>
    <row r="870" spans="21:54" x14ac:dyDescent="0.3">
      <c r="U870" s="5">
        <f t="shared" si="273"/>
        <v>0</v>
      </c>
      <c r="V870" s="3">
        <f>IF(テーブル501[[#This Row],[レート]]=0,0,$E$7)</f>
        <v>0</v>
      </c>
      <c r="W870" s="6">
        <f t="shared" si="266"/>
        <v>0</v>
      </c>
      <c r="X870" s="6">
        <f t="shared" si="267"/>
        <v>0</v>
      </c>
      <c r="Y870" s="81">
        <f>テーブル501[[#This Row],[レート]]*テーブル501[[#This Row],[取引単位]]</f>
        <v>0</v>
      </c>
      <c r="Z870" s="6">
        <f t="shared" si="268"/>
        <v>0</v>
      </c>
      <c r="AB870" s="5">
        <f t="shared" si="282"/>
        <v>0</v>
      </c>
      <c r="AC870" s="3">
        <f>IF(テーブル502[[#This Row],[レート]]=0,0,$F$7)</f>
        <v>0</v>
      </c>
      <c r="AD870" s="6">
        <f t="shared" si="274"/>
        <v>0</v>
      </c>
      <c r="AE870" s="6">
        <f t="shared" si="275"/>
        <v>0</v>
      </c>
      <c r="AF870" s="81">
        <f>テーブル502[[#This Row],[レート]]*テーブル502[[#This Row],[取引単位]]</f>
        <v>0</v>
      </c>
      <c r="AG870" s="6">
        <f t="shared" si="269"/>
        <v>0</v>
      </c>
      <c r="AI870" s="5">
        <f t="shared" si="283"/>
        <v>0</v>
      </c>
      <c r="AJ870" s="3">
        <f>IF(テーブル503[[#This Row],[レート]]=0,0,$G$7)</f>
        <v>0</v>
      </c>
      <c r="AK870" s="6">
        <f t="shared" si="276"/>
        <v>0</v>
      </c>
      <c r="AL870" s="6">
        <f t="shared" si="277"/>
        <v>0</v>
      </c>
      <c r="AM870" s="81">
        <f>テーブル503[[#This Row],[レート]]*テーブル503[[#This Row],[取引単位]]</f>
        <v>0</v>
      </c>
      <c r="AN870" s="6">
        <f t="shared" si="270"/>
        <v>0</v>
      </c>
      <c r="AP870" s="5">
        <f t="shared" si="284"/>
        <v>0</v>
      </c>
      <c r="AQ870" s="3">
        <f>IF(テーブル504[[#This Row],[レート]]=0,0,$H$7)</f>
        <v>0</v>
      </c>
      <c r="AR870" s="6">
        <f t="shared" si="278"/>
        <v>0</v>
      </c>
      <c r="AS870" s="6">
        <f t="shared" si="279"/>
        <v>0</v>
      </c>
      <c r="AT870" s="81">
        <f>テーブル504[[#This Row],[レート]]*テーブル504[[#This Row],[取引単位]]</f>
        <v>0</v>
      </c>
      <c r="AU870" s="6">
        <f t="shared" si="271"/>
        <v>0</v>
      </c>
      <c r="AW870" s="5">
        <f t="shared" si="285"/>
        <v>0</v>
      </c>
      <c r="AX870" s="3">
        <f>IF(テーブル505[[#This Row],[レート]]=0,0,$I$7)</f>
        <v>0</v>
      </c>
      <c r="AY870" s="6">
        <f t="shared" si="280"/>
        <v>0</v>
      </c>
      <c r="AZ870" s="6">
        <f t="shared" si="281"/>
        <v>0</v>
      </c>
      <c r="BA870" s="81">
        <f>テーブル505[[#This Row],[レート]]*テーブル505[[#This Row],[取引単位]]</f>
        <v>0</v>
      </c>
      <c r="BB870" s="6">
        <f t="shared" si="272"/>
        <v>0</v>
      </c>
    </row>
    <row r="871" spans="21:54" x14ac:dyDescent="0.3">
      <c r="U871" s="5">
        <f t="shared" si="273"/>
        <v>0</v>
      </c>
      <c r="V871" s="3">
        <f>IF(テーブル501[[#This Row],[レート]]=0,0,$E$7)</f>
        <v>0</v>
      </c>
      <c r="W871" s="6">
        <f t="shared" si="266"/>
        <v>0</v>
      </c>
      <c r="X871" s="6">
        <f t="shared" si="267"/>
        <v>0</v>
      </c>
      <c r="Y871" s="81">
        <f>テーブル501[[#This Row],[レート]]*テーブル501[[#This Row],[取引単位]]</f>
        <v>0</v>
      </c>
      <c r="Z871" s="6">
        <f t="shared" si="268"/>
        <v>0</v>
      </c>
      <c r="AB871" s="5">
        <f t="shared" si="282"/>
        <v>0</v>
      </c>
      <c r="AC871" s="3">
        <f>IF(テーブル502[[#This Row],[レート]]=0,0,$F$7)</f>
        <v>0</v>
      </c>
      <c r="AD871" s="6">
        <f t="shared" si="274"/>
        <v>0</v>
      </c>
      <c r="AE871" s="6">
        <f t="shared" si="275"/>
        <v>0</v>
      </c>
      <c r="AF871" s="81">
        <f>テーブル502[[#This Row],[レート]]*テーブル502[[#This Row],[取引単位]]</f>
        <v>0</v>
      </c>
      <c r="AG871" s="6">
        <f t="shared" si="269"/>
        <v>0</v>
      </c>
      <c r="AI871" s="5">
        <f t="shared" si="283"/>
        <v>0</v>
      </c>
      <c r="AJ871" s="3">
        <f>IF(テーブル503[[#This Row],[レート]]=0,0,$G$7)</f>
        <v>0</v>
      </c>
      <c r="AK871" s="6">
        <f t="shared" si="276"/>
        <v>0</v>
      </c>
      <c r="AL871" s="6">
        <f t="shared" si="277"/>
        <v>0</v>
      </c>
      <c r="AM871" s="81">
        <f>テーブル503[[#This Row],[レート]]*テーブル503[[#This Row],[取引単位]]</f>
        <v>0</v>
      </c>
      <c r="AN871" s="6">
        <f t="shared" si="270"/>
        <v>0</v>
      </c>
      <c r="AP871" s="5">
        <f t="shared" si="284"/>
        <v>0</v>
      </c>
      <c r="AQ871" s="3">
        <f>IF(テーブル504[[#This Row],[レート]]=0,0,$H$7)</f>
        <v>0</v>
      </c>
      <c r="AR871" s="6">
        <f t="shared" si="278"/>
        <v>0</v>
      </c>
      <c r="AS871" s="6">
        <f t="shared" si="279"/>
        <v>0</v>
      </c>
      <c r="AT871" s="81">
        <f>テーブル504[[#This Row],[レート]]*テーブル504[[#This Row],[取引単位]]</f>
        <v>0</v>
      </c>
      <c r="AU871" s="6">
        <f t="shared" si="271"/>
        <v>0</v>
      </c>
      <c r="AW871" s="5">
        <f t="shared" si="285"/>
        <v>0</v>
      </c>
      <c r="AX871" s="3">
        <f>IF(テーブル505[[#This Row],[レート]]=0,0,$I$7)</f>
        <v>0</v>
      </c>
      <c r="AY871" s="6">
        <f t="shared" si="280"/>
        <v>0</v>
      </c>
      <c r="AZ871" s="6">
        <f t="shared" si="281"/>
        <v>0</v>
      </c>
      <c r="BA871" s="81">
        <f>テーブル505[[#This Row],[レート]]*テーブル505[[#This Row],[取引単位]]</f>
        <v>0</v>
      </c>
      <c r="BB871" s="6">
        <f t="shared" si="272"/>
        <v>0</v>
      </c>
    </row>
    <row r="872" spans="21:54" x14ac:dyDescent="0.3">
      <c r="U872" s="5">
        <f t="shared" si="273"/>
        <v>0</v>
      </c>
      <c r="V872" s="3">
        <f>IF(テーブル501[[#This Row],[レート]]=0,0,$E$7)</f>
        <v>0</v>
      </c>
      <c r="W872" s="6">
        <f t="shared" si="266"/>
        <v>0</v>
      </c>
      <c r="X872" s="6">
        <f t="shared" si="267"/>
        <v>0</v>
      </c>
      <c r="Y872" s="81">
        <f>テーブル501[[#This Row],[レート]]*テーブル501[[#This Row],[取引単位]]</f>
        <v>0</v>
      </c>
      <c r="Z872" s="6">
        <f t="shared" si="268"/>
        <v>0</v>
      </c>
      <c r="AB872" s="5">
        <f t="shared" si="282"/>
        <v>0</v>
      </c>
      <c r="AC872" s="3">
        <f>IF(テーブル502[[#This Row],[レート]]=0,0,$F$7)</f>
        <v>0</v>
      </c>
      <c r="AD872" s="6">
        <f t="shared" si="274"/>
        <v>0</v>
      </c>
      <c r="AE872" s="6">
        <f t="shared" si="275"/>
        <v>0</v>
      </c>
      <c r="AF872" s="81">
        <f>テーブル502[[#This Row],[レート]]*テーブル502[[#This Row],[取引単位]]</f>
        <v>0</v>
      </c>
      <c r="AG872" s="6">
        <f t="shared" si="269"/>
        <v>0</v>
      </c>
      <c r="AI872" s="5">
        <f t="shared" si="283"/>
        <v>0</v>
      </c>
      <c r="AJ872" s="3">
        <f>IF(テーブル503[[#This Row],[レート]]=0,0,$G$7)</f>
        <v>0</v>
      </c>
      <c r="AK872" s="6">
        <f t="shared" si="276"/>
        <v>0</v>
      </c>
      <c r="AL872" s="6">
        <f t="shared" si="277"/>
        <v>0</v>
      </c>
      <c r="AM872" s="81">
        <f>テーブル503[[#This Row],[レート]]*テーブル503[[#This Row],[取引単位]]</f>
        <v>0</v>
      </c>
      <c r="AN872" s="6">
        <f t="shared" si="270"/>
        <v>0</v>
      </c>
      <c r="AP872" s="5">
        <f t="shared" si="284"/>
        <v>0</v>
      </c>
      <c r="AQ872" s="3">
        <f>IF(テーブル504[[#This Row],[レート]]=0,0,$H$7)</f>
        <v>0</v>
      </c>
      <c r="AR872" s="6">
        <f t="shared" si="278"/>
        <v>0</v>
      </c>
      <c r="AS872" s="6">
        <f t="shared" si="279"/>
        <v>0</v>
      </c>
      <c r="AT872" s="81">
        <f>テーブル504[[#This Row],[レート]]*テーブル504[[#This Row],[取引単位]]</f>
        <v>0</v>
      </c>
      <c r="AU872" s="6">
        <f t="shared" si="271"/>
        <v>0</v>
      </c>
      <c r="AW872" s="5">
        <f t="shared" si="285"/>
        <v>0</v>
      </c>
      <c r="AX872" s="3">
        <f>IF(テーブル505[[#This Row],[レート]]=0,0,$I$7)</f>
        <v>0</v>
      </c>
      <c r="AY872" s="6">
        <f t="shared" si="280"/>
        <v>0</v>
      </c>
      <c r="AZ872" s="6">
        <f t="shared" si="281"/>
        <v>0</v>
      </c>
      <c r="BA872" s="81">
        <f>テーブル505[[#This Row],[レート]]*テーブル505[[#This Row],[取引単位]]</f>
        <v>0</v>
      </c>
      <c r="BB872" s="6">
        <f t="shared" si="272"/>
        <v>0</v>
      </c>
    </row>
    <row r="873" spans="21:54" x14ac:dyDescent="0.3">
      <c r="U873" s="5">
        <f t="shared" si="273"/>
        <v>0</v>
      </c>
      <c r="V873" s="3">
        <f>IF(テーブル501[[#This Row],[レート]]=0,0,$E$7)</f>
        <v>0</v>
      </c>
      <c r="W873" s="6">
        <f t="shared" si="266"/>
        <v>0</v>
      </c>
      <c r="X873" s="6">
        <f t="shared" si="267"/>
        <v>0</v>
      </c>
      <c r="Y873" s="81">
        <f>テーブル501[[#This Row],[レート]]*テーブル501[[#This Row],[取引単位]]</f>
        <v>0</v>
      </c>
      <c r="Z873" s="6">
        <f t="shared" si="268"/>
        <v>0</v>
      </c>
      <c r="AB873" s="5">
        <f t="shared" si="282"/>
        <v>0</v>
      </c>
      <c r="AC873" s="3">
        <f>IF(テーブル502[[#This Row],[レート]]=0,0,$F$7)</f>
        <v>0</v>
      </c>
      <c r="AD873" s="6">
        <f t="shared" si="274"/>
        <v>0</v>
      </c>
      <c r="AE873" s="6">
        <f t="shared" si="275"/>
        <v>0</v>
      </c>
      <c r="AF873" s="81">
        <f>テーブル502[[#This Row],[レート]]*テーブル502[[#This Row],[取引単位]]</f>
        <v>0</v>
      </c>
      <c r="AG873" s="6">
        <f t="shared" si="269"/>
        <v>0</v>
      </c>
      <c r="AI873" s="5">
        <f t="shared" si="283"/>
        <v>0</v>
      </c>
      <c r="AJ873" s="3">
        <f>IF(テーブル503[[#This Row],[レート]]=0,0,$G$7)</f>
        <v>0</v>
      </c>
      <c r="AK873" s="6">
        <f t="shared" si="276"/>
        <v>0</v>
      </c>
      <c r="AL873" s="6">
        <f t="shared" si="277"/>
        <v>0</v>
      </c>
      <c r="AM873" s="81">
        <f>テーブル503[[#This Row],[レート]]*テーブル503[[#This Row],[取引単位]]</f>
        <v>0</v>
      </c>
      <c r="AN873" s="6">
        <f t="shared" si="270"/>
        <v>0</v>
      </c>
      <c r="AP873" s="5">
        <f t="shared" si="284"/>
        <v>0</v>
      </c>
      <c r="AQ873" s="3">
        <f>IF(テーブル504[[#This Row],[レート]]=0,0,$H$7)</f>
        <v>0</v>
      </c>
      <c r="AR873" s="6">
        <f t="shared" si="278"/>
        <v>0</v>
      </c>
      <c r="AS873" s="6">
        <f t="shared" si="279"/>
        <v>0</v>
      </c>
      <c r="AT873" s="81">
        <f>テーブル504[[#This Row],[レート]]*テーブル504[[#This Row],[取引単位]]</f>
        <v>0</v>
      </c>
      <c r="AU873" s="6">
        <f t="shared" si="271"/>
        <v>0</v>
      </c>
      <c r="AW873" s="5">
        <f t="shared" si="285"/>
        <v>0</v>
      </c>
      <c r="AX873" s="3">
        <f>IF(テーブル505[[#This Row],[レート]]=0,0,$I$7)</f>
        <v>0</v>
      </c>
      <c r="AY873" s="6">
        <f t="shared" si="280"/>
        <v>0</v>
      </c>
      <c r="AZ873" s="6">
        <f t="shared" si="281"/>
        <v>0</v>
      </c>
      <c r="BA873" s="81">
        <f>テーブル505[[#This Row],[レート]]*テーブル505[[#This Row],[取引単位]]</f>
        <v>0</v>
      </c>
      <c r="BB873" s="6">
        <f t="shared" si="272"/>
        <v>0</v>
      </c>
    </row>
    <row r="874" spans="21:54" x14ac:dyDescent="0.3">
      <c r="U874" s="5">
        <f t="shared" si="273"/>
        <v>0</v>
      </c>
      <c r="V874" s="3">
        <f>IF(テーブル501[[#This Row],[レート]]=0,0,$E$7)</f>
        <v>0</v>
      </c>
      <c r="W874" s="6">
        <f t="shared" si="266"/>
        <v>0</v>
      </c>
      <c r="X874" s="6">
        <f t="shared" si="267"/>
        <v>0</v>
      </c>
      <c r="Y874" s="81">
        <f>テーブル501[[#This Row],[レート]]*テーブル501[[#This Row],[取引単位]]</f>
        <v>0</v>
      </c>
      <c r="Z874" s="6">
        <f t="shared" si="268"/>
        <v>0</v>
      </c>
      <c r="AB874" s="5">
        <f t="shared" si="282"/>
        <v>0</v>
      </c>
      <c r="AC874" s="3">
        <f>IF(テーブル502[[#This Row],[レート]]=0,0,$F$7)</f>
        <v>0</v>
      </c>
      <c r="AD874" s="6">
        <f t="shared" si="274"/>
        <v>0</v>
      </c>
      <c r="AE874" s="6">
        <f t="shared" si="275"/>
        <v>0</v>
      </c>
      <c r="AF874" s="81">
        <f>テーブル502[[#This Row],[レート]]*テーブル502[[#This Row],[取引単位]]</f>
        <v>0</v>
      </c>
      <c r="AG874" s="6">
        <f t="shared" si="269"/>
        <v>0</v>
      </c>
      <c r="AI874" s="5">
        <f t="shared" si="283"/>
        <v>0</v>
      </c>
      <c r="AJ874" s="3">
        <f>IF(テーブル503[[#This Row],[レート]]=0,0,$G$7)</f>
        <v>0</v>
      </c>
      <c r="AK874" s="6">
        <f t="shared" si="276"/>
        <v>0</v>
      </c>
      <c r="AL874" s="6">
        <f t="shared" si="277"/>
        <v>0</v>
      </c>
      <c r="AM874" s="81">
        <f>テーブル503[[#This Row],[レート]]*テーブル503[[#This Row],[取引単位]]</f>
        <v>0</v>
      </c>
      <c r="AN874" s="6">
        <f t="shared" si="270"/>
        <v>0</v>
      </c>
      <c r="AP874" s="5">
        <f t="shared" si="284"/>
        <v>0</v>
      </c>
      <c r="AQ874" s="3">
        <f>IF(テーブル504[[#This Row],[レート]]=0,0,$H$7)</f>
        <v>0</v>
      </c>
      <c r="AR874" s="6">
        <f t="shared" si="278"/>
        <v>0</v>
      </c>
      <c r="AS874" s="6">
        <f t="shared" si="279"/>
        <v>0</v>
      </c>
      <c r="AT874" s="81">
        <f>テーブル504[[#This Row],[レート]]*テーブル504[[#This Row],[取引単位]]</f>
        <v>0</v>
      </c>
      <c r="AU874" s="6">
        <f t="shared" si="271"/>
        <v>0</v>
      </c>
      <c r="AW874" s="5">
        <f t="shared" si="285"/>
        <v>0</v>
      </c>
      <c r="AX874" s="3">
        <f>IF(テーブル505[[#This Row],[レート]]=0,0,$I$7)</f>
        <v>0</v>
      </c>
      <c r="AY874" s="6">
        <f t="shared" si="280"/>
        <v>0</v>
      </c>
      <c r="AZ874" s="6">
        <f t="shared" si="281"/>
        <v>0</v>
      </c>
      <c r="BA874" s="81">
        <f>テーブル505[[#This Row],[レート]]*テーブル505[[#This Row],[取引単位]]</f>
        <v>0</v>
      </c>
      <c r="BB874" s="6">
        <f t="shared" si="272"/>
        <v>0</v>
      </c>
    </row>
    <row r="875" spans="21:54" x14ac:dyDescent="0.3">
      <c r="U875" s="5">
        <f t="shared" si="273"/>
        <v>0</v>
      </c>
      <c r="V875" s="3">
        <f>IF(テーブル501[[#This Row],[レート]]=0,0,$E$7)</f>
        <v>0</v>
      </c>
      <c r="W875" s="6">
        <f t="shared" si="266"/>
        <v>0</v>
      </c>
      <c r="X875" s="6">
        <f t="shared" si="267"/>
        <v>0</v>
      </c>
      <c r="Y875" s="81">
        <f>テーブル501[[#This Row],[レート]]*テーブル501[[#This Row],[取引単位]]</f>
        <v>0</v>
      </c>
      <c r="Z875" s="6">
        <f t="shared" si="268"/>
        <v>0</v>
      </c>
      <c r="AB875" s="5">
        <f t="shared" si="282"/>
        <v>0</v>
      </c>
      <c r="AC875" s="3">
        <f>IF(テーブル502[[#This Row],[レート]]=0,0,$F$7)</f>
        <v>0</v>
      </c>
      <c r="AD875" s="6">
        <f t="shared" si="274"/>
        <v>0</v>
      </c>
      <c r="AE875" s="6">
        <f t="shared" si="275"/>
        <v>0</v>
      </c>
      <c r="AF875" s="81">
        <f>テーブル502[[#This Row],[レート]]*テーブル502[[#This Row],[取引単位]]</f>
        <v>0</v>
      </c>
      <c r="AG875" s="6">
        <f t="shared" si="269"/>
        <v>0</v>
      </c>
      <c r="AI875" s="5">
        <f t="shared" si="283"/>
        <v>0</v>
      </c>
      <c r="AJ875" s="3">
        <f>IF(テーブル503[[#This Row],[レート]]=0,0,$G$7)</f>
        <v>0</v>
      </c>
      <c r="AK875" s="6">
        <f t="shared" si="276"/>
        <v>0</v>
      </c>
      <c r="AL875" s="6">
        <f t="shared" si="277"/>
        <v>0</v>
      </c>
      <c r="AM875" s="81">
        <f>テーブル503[[#This Row],[レート]]*テーブル503[[#This Row],[取引単位]]</f>
        <v>0</v>
      </c>
      <c r="AN875" s="6">
        <f t="shared" si="270"/>
        <v>0</v>
      </c>
      <c r="AP875" s="5">
        <f t="shared" si="284"/>
        <v>0</v>
      </c>
      <c r="AQ875" s="3">
        <f>IF(テーブル504[[#This Row],[レート]]=0,0,$H$7)</f>
        <v>0</v>
      </c>
      <c r="AR875" s="6">
        <f t="shared" si="278"/>
        <v>0</v>
      </c>
      <c r="AS875" s="6">
        <f t="shared" si="279"/>
        <v>0</v>
      </c>
      <c r="AT875" s="81">
        <f>テーブル504[[#This Row],[レート]]*テーブル504[[#This Row],[取引単位]]</f>
        <v>0</v>
      </c>
      <c r="AU875" s="6">
        <f t="shared" si="271"/>
        <v>0</v>
      </c>
      <c r="AW875" s="5">
        <f t="shared" si="285"/>
        <v>0</v>
      </c>
      <c r="AX875" s="3">
        <f>IF(テーブル505[[#This Row],[レート]]=0,0,$I$7)</f>
        <v>0</v>
      </c>
      <c r="AY875" s="6">
        <f t="shared" si="280"/>
        <v>0</v>
      </c>
      <c r="AZ875" s="6">
        <f t="shared" si="281"/>
        <v>0</v>
      </c>
      <c r="BA875" s="81">
        <f>テーブル505[[#This Row],[レート]]*テーブル505[[#This Row],[取引単位]]</f>
        <v>0</v>
      </c>
      <c r="BB875" s="6">
        <f t="shared" si="272"/>
        <v>0</v>
      </c>
    </row>
    <row r="876" spans="21:54" x14ac:dyDescent="0.3">
      <c r="U876" s="5">
        <f t="shared" si="273"/>
        <v>0</v>
      </c>
      <c r="V876" s="3">
        <f>IF(テーブル501[[#This Row],[レート]]=0,0,$E$7)</f>
        <v>0</v>
      </c>
      <c r="W876" s="6">
        <f t="shared" si="266"/>
        <v>0</v>
      </c>
      <c r="X876" s="6">
        <f t="shared" si="267"/>
        <v>0</v>
      </c>
      <c r="Y876" s="81">
        <f>テーブル501[[#This Row],[レート]]*テーブル501[[#This Row],[取引単位]]</f>
        <v>0</v>
      </c>
      <c r="Z876" s="6">
        <f t="shared" si="268"/>
        <v>0</v>
      </c>
      <c r="AB876" s="5">
        <f t="shared" si="282"/>
        <v>0</v>
      </c>
      <c r="AC876" s="3">
        <f>IF(テーブル502[[#This Row],[レート]]=0,0,$F$7)</f>
        <v>0</v>
      </c>
      <c r="AD876" s="6">
        <f t="shared" si="274"/>
        <v>0</v>
      </c>
      <c r="AE876" s="6">
        <f t="shared" si="275"/>
        <v>0</v>
      </c>
      <c r="AF876" s="81">
        <f>テーブル502[[#This Row],[レート]]*テーブル502[[#This Row],[取引単位]]</f>
        <v>0</v>
      </c>
      <c r="AG876" s="6">
        <f t="shared" si="269"/>
        <v>0</v>
      </c>
      <c r="AI876" s="5">
        <f t="shared" si="283"/>
        <v>0</v>
      </c>
      <c r="AJ876" s="3">
        <f>IF(テーブル503[[#This Row],[レート]]=0,0,$G$7)</f>
        <v>0</v>
      </c>
      <c r="AK876" s="6">
        <f t="shared" si="276"/>
        <v>0</v>
      </c>
      <c r="AL876" s="6">
        <f t="shared" si="277"/>
        <v>0</v>
      </c>
      <c r="AM876" s="81">
        <f>テーブル503[[#This Row],[レート]]*テーブル503[[#This Row],[取引単位]]</f>
        <v>0</v>
      </c>
      <c r="AN876" s="6">
        <f t="shared" si="270"/>
        <v>0</v>
      </c>
      <c r="AP876" s="5">
        <f t="shared" si="284"/>
        <v>0</v>
      </c>
      <c r="AQ876" s="3">
        <f>IF(テーブル504[[#This Row],[レート]]=0,0,$H$7)</f>
        <v>0</v>
      </c>
      <c r="AR876" s="6">
        <f t="shared" si="278"/>
        <v>0</v>
      </c>
      <c r="AS876" s="6">
        <f t="shared" si="279"/>
        <v>0</v>
      </c>
      <c r="AT876" s="81">
        <f>テーブル504[[#This Row],[レート]]*テーブル504[[#This Row],[取引単位]]</f>
        <v>0</v>
      </c>
      <c r="AU876" s="6">
        <f t="shared" si="271"/>
        <v>0</v>
      </c>
      <c r="AW876" s="5">
        <f t="shared" si="285"/>
        <v>0</v>
      </c>
      <c r="AX876" s="3">
        <f>IF(テーブル505[[#This Row],[レート]]=0,0,$I$7)</f>
        <v>0</v>
      </c>
      <c r="AY876" s="6">
        <f t="shared" si="280"/>
        <v>0</v>
      </c>
      <c r="AZ876" s="6">
        <f t="shared" si="281"/>
        <v>0</v>
      </c>
      <c r="BA876" s="81">
        <f>テーブル505[[#This Row],[レート]]*テーブル505[[#This Row],[取引単位]]</f>
        <v>0</v>
      </c>
      <c r="BB876" s="6">
        <f t="shared" si="272"/>
        <v>0</v>
      </c>
    </row>
    <row r="877" spans="21:54" x14ac:dyDescent="0.3">
      <c r="U877" s="5">
        <f t="shared" si="273"/>
        <v>0</v>
      </c>
      <c r="V877" s="3">
        <f>IF(テーブル501[[#This Row],[レート]]=0,0,$E$7)</f>
        <v>0</v>
      </c>
      <c r="W877" s="6">
        <f t="shared" si="266"/>
        <v>0</v>
      </c>
      <c r="X877" s="6">
        <f t="shared" si="267"/>
        <v>0</v>
      </c>
      <c r="Y877" s="81">
        <f>テーブル501[[#This Row],[レート]]*テーブル501[[#This Row],[取引単位]]</f>
        <v>0</v>
      </c>
      <c r="Z877" s="6">
        <f t="shared" si="268"/>
        <v>0</v>
      </c>
      <c r="AB877" s="5">
        <f t="shared" si="282"/>
        <v>0</v>
      </c>
      <c r="AC877" s="3">
        <f>IF(テーブル502[[#This Row],[レート]]=0,0,$F$7)</f>
        <v>0</v>
      </c>
      <c r="AD877" s="6">
        <f t="shared" si="274"/>
        <v>0</v>
      </c>
      <c r="AE877" s="6">
        <f t="shared" si="275"/>
        <v>0</v>
      </c>
      <c r="AF877" s="81">
        <f>テーブル502[[#This Row],[レート]]*テーブル502[[#This Row],[取引単位]]</f>
        <v>0</v>
      </c>
      <c r="AG877" s="6">
        <f t="shared" si="269"/>
        <v>0</v>
      </c>
      <c r="AI877" s="5">
        <f t="shared" si="283"/>
        <v>0</v>
      </c>
      <c r="AJ877" s="3">
        <f>IF(テーブル503[[#This Row],[レート]]=0,0,$G$7)</f>
        <v>0</v>
      </c>
      <c r="AK877" s="6">
        <f t="shared" si="276"/>
        <v>0</v>
      </c>
      <c r="AL877" s="6">
        <f t="shared" si="277"/>
        <v>0</v>
      </c>
      <c r="AM877" s="81">
        <f>テーブル503[[#This Row],[レート]]*テーブル503[[#This Row],[取引単位]]</f>
        <v>0</v>
      </c>
      <c r="AN877" s="6">
        <f t="shared" si="270"/>
        <v>0</v>
      </c>
      <c r="AP877" s="5">
        <f t="shared" si="284"/>
        <v>0</v>
      </c>
      <c r="AQ877" s="3">
        <f>IF(テーブル504[[#This Row],[レート]]=0,0,$H$7)</f>
        <v>0</v>
      </c>
      <c r="AR877" s="6">
        <f t="shared" si="278"/>
        <v>0</v>
      </c>
      <c r="AS877" s="6">
        <f t="shared" si="279"/>
        <v>0</v>
      </c>
      <c r="AT877" s="81">
        <f>テーブル504[[#This Row],[レート]]*テーブル504[[#This Row],[取引単位]]</f>
        <v>0</v>
      </c>
      <c r="AU877" s="6">
        <f t="shared" si="271"/>
        <v>0</v>
      </c>
      <c r="AW877" s="5">
        <f t="shared" si="285"/>
        <v>0</v>
      </c>
      <c r="AX877" s="3">
        <f>IF(テーブル505[[#This Row],[レート]]=0,0,$I$7)</f>
        <v>0</v>
      </c>
      <c r="AY877" s="6">
        <f t="shared" si="280"/>
        <v>0</v>
      </c>
      <c r="AZ877" s="6">
        <f t="shared" si="281"/>
        <v>0</v>
      </c>
      <c r="BA877" s="81">
        <f>テーブル505[[#This Row],[レート]]*テーブル505[[#This Row],[取引単位]]</f>
        <v>0</v>
      </c>
      <c r="BB877" s="6">
        <f t="shared" si="272"/>
        <v>0</v>
      </c>
    </row>
    <row r="878" spans="21:54" x14ac:dyDescent="0.3">
      <c r="U878" s="5">
        <f t="shared" si="273"/>
        <v>0</v>
      </c>
      <c r="V878" s="3">
        <f>IF(テーブル501[[#This Row],[レート]]=0,0,$E$7)</f>
        <v>0</v>
      </c>
      <c r="W878" s="6">
        <f t="shared" si="266"/>
        <v>0</v>
      </c>
      <c r="X878" s="6">
        <f t="shared" si="267"/>
        <v>0</v>
      </c>
      <c r="Y878" s="81">
        <f>テーブル501[[#This Row],[レート]]*テーブル501[[#This Row],[取引単位]]</f>
        <v>0</v>
      </c>
      <c r="Z878" s="6">
        <f t="shared" si="268"/>
        <v>0</v>
      </c>
      <c r="AB878" s="5">
        <f t="shared" si="282"/>
        <v>0</v>
      </c>
      <c r="AC878" s="3">
        <f>IF(テーブル502[[#This Row],[レート]]=0,0,$F$7)</f>
        <v>0</v>
      </c>
      <c r="AD878" s="6">
        <f t="shared" si="274"/>
        <v>0</v>
      </c>
      <c r="AE878" s="6">
        <f t="shared" si="275"/>
        <v>0</v>
      </c>
      <c r="AF878" s="81">
        <f>テーブル502[[#This Row],[レート]]*テーブル502[[#This Row],[取引単位]]</f>
        <v>0</v>
      </c>
      <c r="AG878" s="6">
        <f t="shared" si="269"/>
        <v>0</v>
      </c>
      <c r="AI878" s="5">
        <f t="shared" si="283"/>
        <v>0</v>
      </c>
      <c r="AJ878" s="3">
        <f>IF(テーブル503[[#This Row],[レート]]=0,0,$G$7)</f>
        <v>0</v>
      </c>
      <c r="AK878" s="6">
        <f t="shared" si="276"/>
        <v>0</v>
      </c>
      <c r="AL878" s="6">
        <f t="shared" si="277"/>
        <v>0</v>
      </c>
      <c r="AM878" s="81">
        <f>テーブル503[[#This Row],[レート]]*テーブル503[[#This Row],[取引単位]]</f>
        <v>0</v>
      </c>
      <c r="AN878" s="6">
        <f t="shared" si="270"/>
        <v>0</v>
      </c>
      <c r="AP878" s="5">
        <f t="shared" si="284"/>
        <v>0</v>
      </c>
      <c r="AQ878" s="3">
        <f>IF(テーブル504[[#This Row],[レート]]=0,0,$H$7)</f>
        <v>0</v>
      </c>
      <c r="AR878" s="6">
        <f t="shared" si="278"/>
        <v>0</v>
      </c>
      <c r="AS878" s="6">
        <f t="shared" si="279"/>
        <v>0</v>
      </c>
      <c r="AT878" s="81">
        <f>テーブル504[[#This Row],[レート]]*テーブル504[[#This Row],[取引単位]]</f>
        <v>0</v>
      </c>
      <c r="AU878" s="6">
        <f t="shared" si="271"/>
        <v>0</v>
      </c>
      <c r="AW878" s="5">
        <f t="shared" si="285"/>
        <v>0</v>
      </c>
      <c r="AX878" s="3">
        <f>IF(テーブル505[[#This Row],[レート]]=0,0,$I$7)</f>
        <v>0</v>
      </c>
      <c r="AY878" s="6">
        <f t="shared" si="280"/>
        <v>0</v>
      </c>
      <c r="AZ878" s="6">
        <f t="shared" si="281"/>
        <v>0</v>
      </c>
      <c r="BA878" s="81">
        <f>テーブル505[[#This Row],[レート]]*テーブル505[[#This Row],[取引単位]]</f>
        <v>0</v>
      </c>
      <c r="BB878" s="6">
        <f t="shared" si="272"/>
        <v>0</v>
      </c>
    </row>
    <row r="879" spans="21:54" x14ac:dyDescent="0.3">
      <c r="U879" s="5">
        <f t="shared" si="273"/>
        <v>0</v>
      </c>
      <c r="V879" s="3">
        <f>IF(テーブル501[[#This Row],[レート]]=0,0,$E$7)</f>
        <v>0</v>
      </c>
      <c r="W879" s="6">
        <f t="shared" si="266"/>
        <v>0</v>
      </c>
      <c r="X879" s="6">
        <f t="shared" si="267"/>
        <v>0</v>
      </c>
      <c r="Y879" s="81">
        <f>テーブル501[[#This Row],[レート]]*テーブル501[[#This Row],[取引単位]]</f>
        <v>0</v>
      </c>
      <c r="Z879" s="6">
        <f t="shared" si="268"/>
        <v>0</v>
      </c>
      <c r="AB879" s="5">
        <f t="shared" si="282"/>
        <v>0</v>
      </c>
      <c r="AC879" s="3">
        <f>IF(テーブル502[[#This Row],[レート]]=0,0,$F$7)</f>
        <v>0</v>
      </c>
      <c r="AD879" s="6">
        <f t="shared" si="274"/>
        <v>0</v>
      </c>
      <c r="AE879" s="6">
        <f t="shared" si="275"/>
        <v>0</v>
      </c>
      <c r="AF879" s="81">
        <f>テーブル502[[#This Row],[レート]]*テーブル502[[#This Row],[取引単位]]</f>
        <v>0</v>
      </c>
      <c r="AG879" s="6">
        <f t="shared" si="269"/>
        <v>0</v>
      </c>
      <c r="AI879" s="5">
        <f t="shared" si="283"/>
        <v>0</v>
      </c>
      <c r="AJ879" s="3">
        <f>IF(テーブル503[[#This Row],[レート]]=0,0,$G$7)</f>
        <v>0</v>
      </c>
      <c r="AK879" s="6">
        <f t="shared" si="276"/>
        <v>0</v>
      </c>
      <c r="AL879" s="6">
        <f t="shared" si="277"/>
        <v>0</v>
      </c>
      <c r="AM879" s="81">
        <f>テーブル503[[#This Row],[レート]]*テーブル503[[#This Row],[取引単位]]</f>
        <v>0</v>
      </c>
      <c r="AN879" s="6">
        <f t="shared" si="270"/>
        <v>0</v>
      </c>
      <c r="AP879" s="5">
        <f t="shared" si="284"/>
        <v>0</v>
      </c>
      <c r="AQ879" s="3">
        <f>IF(テーブル504[[#This Row],[レート]]=0,0,$H$7)</f>
        <v>0</v>
      </c>
      <c r="AR879" s="6">
        <f t="shared" si="278"/>
        <v>0</v>
      </c>
      <c r="AS879" s="6">
        <f t="shared" si="279"/>
        <v>0</v>
      </c>
      <c r="AT879" s="81">
        <f>テーブル504[[#This Row],[レート]]*テーブル504[[#This Row],[取引単位]]</f>
        <v>0</v>
      </c>
      <c r="AU879" s="6">
        <f t="shared" si="271"/>
        <v>0</v>
      </c>
      <c r="AW879" s="5">
        <f t="shared" si="285"/>
        <v>0</v>
      </c>
      <c r="AX879" s="3">
        <f>IF(テーブル505[[#This Row],[レート]]=0,0,$I$7)</f>
        <v>0</v>
      </c>
      <c r="AY879" s="6">
        <f t="shared" si="280"/>
        <v>0</v>
      </c>
      <c r="AZ879" s="6">
        <f t="shared" si="281"/>
        <v>0</v>
      </c>
      <c r="BA879" s="81">
        <f>テーブル505[[#This Row],[レート]]*テーブル505[[#This Row],[取引単位]]</f>
        <v>0</v>
      </c>
      <c r="BB879" s="6">
        <f t="shared" si="272"/>
        <v>0</v>
      </c>
    </row>
    <row r="880" spans="21:54" x14ac:dyDescent="0.3">
      <c r="U880" s="5">
        <f t="shared" si="273"/>
        <v>0</v>
      </c>
      <c r="V880" s="3">
        <f>IF(テーブル501[[#This Row],[レート]]=0,0,$E$7)</f>
        <v>0</v>
      </c>
      <c r="W880" s="6">
        <f t="shared" si="266"/>
        <v>0</v>
      </c>
      <c r="X880" s="6">
        <f t="shared" si="267"/>
        <v>0</v>
      </c>
      <c r="Y880" s="81">
        <f>テーブル501[[#This Row],[レート]]*テーブル501[[#This Row],[取引単位]]</f>
        <v>0</v>
      </c>
      <c r="Z880" s="6">
        <f t="shared" si="268"/>
        <v>0</v>
      </c>
      <c r="AB880" s="5">
        <f t="shared" si="282"/>
        <v>0</v>
      </c>
      <c r="AC880" s="3">
        <f>IF(テーブル502[[#This Row],[レート]]=0,0,$F$7)</f>
        <v>0</v>
      </c>
      <c r="AD880" s="6">
        <f t="shared" si="274"/>
        <v>0</v>
      </c>
      <c r="AE880" s="6">
        <f t="shared" si="275"/>
        <v>0</v>
      </c>
      <c r="AF880" s="81">
        <f>テーブル502[[#This Row],[レート]]*テーブル502[[#This Row],[取引単位]]</f>
        <v>0</v>
      </c>
      <c r="AG880" s="6">
        <f t="shared" si="269"/>
        <v>0</v>
      </c>
      <c r="AI880" s="5">
        <f t="shared" si="283"/>
        <v>0</v>
      </c>
      <c r="AJ880" s="3">
        <f>IF(テーブル503[[#This Row],[レート]]=0,0,$G$7)</f>
        <v>0</v>
      </c>
      <c r="AK880" s="6">
        <f t="shared" si="276"/>
        <v>0</v>
      </c>
      <c r="AL880" s="6">
        <f t="shared" si="277"/>
        <v>0</v>
      </c>
      <c r="AM880" s="81">
        <f>テーブル503[[#This Row],[レート]]*テーブル503[[#This Row],[取引単位]]</f>
        <v>0</v>
      </c>
      <c r="AN880" s="6">
        <f t="shared" si="270"/>
        <v>0</v>
      </c>
      <c r="AP880" s="5">
        <f t="shared" si="284"/>
        <v>0</v>
      </c>
      <c r="AQ880" s="3">
        <f>IF(テーブル504[[#This Row],[レート]]=0,0,$H$7)</f>
        <v>0</v>
      </c>
      <c r="AR880" s="6">
        <f t="shared" si="278"/>
        <v>0</v>
      </c>
      <c r="AS880" s="6">
        <f t="shared" si="279"/>
        <v>0</v>
      </c>
      <c r="AT880" s="81">
        <f>テーブル504[[#This Row],[レート]]*テーブル504[[#This Row],[取引単位]]</f>
        <v>0</v>
      </c>
      <c r="AU880" s="6">
        <f t="shared" si="271"/>
        <v>0</v>
      </c>
      <c r="AW880" s="5">
        <f t="shared" si="285"/>
        <v>0</v>
      </c>
      <c r="AX880" s="3">
        <f>IF(テーブル505[[#This Row],[レート]]=0,0,$I$7)</f>
        <v>0</v>
      </c>
      <c r="AY880" s="6">
        <f t="shared" si="280"/>
        <v>0</v>
      </c>
      <c r="AZ880" s="6">
        <f t="shared" si="281"/>
        <v>0</v>
      </c>
      <c r="BA880" s="81">
        <f>テーブル505[[#This Row],[レート]]*テーブル505[[#This Row],[取引単位]]</f>
        <v>0</v>
      </c>
      <c r="BB880" s="6">
        <f t="shared" si="272"/>
        <v>0</v>
      </c>
    </row>
    <row r="881" spans="21:54" x14ac:dyDescent="0.3">
      <c r="U881" s="5">
        <f t="shared" si="273"/>
        <v>0</v>
      </c>
      <c r="V881" s="3">
        <f>IF(テーブル501[[#This Row],[レート]]=0,0,$E$7)</f>
        <v>0</v>
      </c>
      <c r="W881" s="6">
        <f t="shared" si="266"/>
        <v>0</v>
      </c>
      <c r="X881" s="6">
        <f t="shared" si="267"/>
        <v>0</v>
      </c>
      <c r="Y881" s="81">
        <f>テーブル501[[#This Row],[レート]]*テーブル501[[#This Row],[取引単位]]</f>
        <v>0</v>
      </c>
      <c r="Z881" s="6">
        <f t="shared" si="268"/>
        <v>0</v>
      </c>
      <c r="AB881" s="5">
        <f t="shared" si="282"/>
        <v>0</v>
      </c>
      <c r="AC881" s="3">
        <f>IF(テーブル502[[#This Row],[レート]]=0,0,$F$7)</f>
        <v>0</v>
      </c>
      <c r="AD881" s="6">
        <f t="shared" si="274"/>
        <v>0</v>
      </c>
      <c r="AE881" s="6">
        <f t="shared" si="275"/>
        <v>0</v>
      </c>
      <c r="AF881" s="81">
        <f>テーブル502[[#This Row],[レート]]*テーブル502[[#This Row],[取引単位]]</f>
        <v>0</v>
      </c>
      <c r="AG881" s="6">
        <f t="shared" si="269"/>
        <v>0</v>
      </c>
      <c r="AI881" s="5">
        <f t="shared" si="283"/>
        <v>0</v>
      </c>
      <c r="AJ881" s="3">
        <f>IF(テーブル503[[#This Row],[レート]]=0,0,$G$7)</f>
        <v>0</v>
      </c>
      <c r="AK881" s="6">
        <f t="shared" si="276"/>
        <v>0</v>
      </c>
      <c r="AL881" s="6">
        <f t="shared" si="277"/>
        <v>0</v>
      </c>
      <c r="AM881" s="81">
        <f>テーブル503[[#This Row],[レート]]*テーブル503[[#This Row],[取引単位]]</f>
        <v>0</v>
      </c>
      <c r="AN881" s="6">
        <f t="shared" si="270"/>
        <v>0</v>
      </c>
      <c r="AP881" s="5">
        <f t="shared" si="284"/>
        <v>0</v>
      </c>
      <c r="AQ881" s="3">
        <f>IF(テーブル504[[#This Row],[レート]]=0,0,$H$7)</f>
        <v>0</v>
      </c>
      <c r="AR881" s="6">
        <f t="shared" si="278"/>
        <v>0</v>
      </c>
      <c r="AS881" s="6">
        <f t="shared" si="279"/>
        <v>0</v>
      </c>
      <c r="AT881" s="81">
        <f>テーブル504[[#This Row],[レート]]*テーブル504[[#This Row],[取引単位]]</f>
        <v>0</v>
      </c>
      <c r="AU881" s="6">
        <f t="shared" si="271"/>
        <v>0</v>
      </c>
      <c r="AW881" s="5">
        <f t="shared" si="285"/>
        <v>0</v>
      </c>
      <c r="AX881" s="3">
        <f>IF(テーブル505[[#This Row],[レート]]=0,0,$I$7)</f>
        <v>0</v>
      </c>
      <c r="AY881" s="6">
        <f t="shared" si="280"/>
        <v>0</v>
      </c>
      <c r="AZ881" s="6">
        <f t="shared" si="281"/>
        <v>0</v>
      </c>
      <c r="BA881" s="81">
        <f>テーブル505[[#This Row],[レート]]*テーブル505[[#This Row],[取引単位]]</f>
        <v>0</v>
      </c>
      <c r="BB881" s="6">
        <f t="shared" si="272"/>
        <v>0</v>
      </c>
    </row>
    <row r="882" spans="21:54" x14ac:dyDescent="0.3">
      <c r="U882" s="5">
        <f t="shared" si="273"/>
        <v>0</v>
      </c>
      <c r="V882" s="3">
        <f>IF(テーブル501[[#This Row],[レート]]=0,0,$E$7)</f>
        <v>0</v>
      </c>
      <c r="W882" s="6">
        <f t="shared" si="266"/>
        <v>0</v>
      </c>
      <c r="X882" s="6">
        <f t="shared" si="267"/>
        <v>0</v>
      </c>
      <c r="Y882" s="81">
        <f>テーブル501[[#This Row],[レート]]*テーブル501[[#This Row],[取引単位]]</f>
        <v>0</v>
      </c>
      <c r="Z882" s="6">
        <f t="shared" si="268"/>
        <v>0</v>
      </c>
      <c r="AB882" s="5">
        <f t="shared" si="282"/>
        <v>0</v>
      </c>
      <c r="AC882" s="3">
        <f>IF(テーブル502[[#This Row],[レート]]=0,0,$F$7)</f>
        <v>0</v>
      </c>
      <c r="AD882" s="6">
        <f t="shared" si="274"/>
        <v>0</v>
      </c>
      <c r="AE882" s="6">
        <f t="shared" si="275"/>
        <v>0</v>
      </c>
      <c r="AF882" s="81">
        <f>テーブル502[[#This Row],[レート]]*テーブル502[[#This Row],[取引単位]]</f>
        <v>0</v>
      </c>
      <c r="AG882" s="6">
        <f t="shared" si="269"/>
        <v>0</v>
      </c>
      <c r="AI882" s="5">
        <f t="shared" si="283"/>
        <v>0</v>
      </c>
      <c r="AJ882" s="3">
        <f>IF(テーブル503[[#This Row],[レート]]=0,0,$G$7)</f>
        <v>0</v>
      </c>
      <c r="AK882" s="6">
        <f t="shared" si="276"/>
        <v>0</v>
      </c>
      <c r="AL882" s="6">
        <f t="shared" si="277"/>
        <v>0</v>
      </c>
      <c r="AM882" s="81">
        <f>テーブル503[[#This Row],[レート]]*テーブル503[[#This Row],[取引単位]]</f>
        <v>0</v>
      </c>
      <c r="AN882" s="6">
        <f t="shared" si="270"/>
        <v>0</v>
      </c>
      <c r="AP882" s="5">
        <f t="shared" si="284"/>
        <v>0</v>
      </c>
      <c r="AQ882" s="3">
        <f>IF(テーブル504[[#This Row],[レート]]=0,0,$H$7)</f>
        <v>0</v>
      </c>
      <c r="AR882" s="6">
        <f t="shared" si="278"/>
        <v>0</v>
      </c>
      <c r="AS882" s="6">
        <f t="shared" si="279"/>
        <v>0</v>
      </c>
      <c r="AT882" s="81">
        <f>テーブル504[[#This Row],[レート]]*テーブル504[[#This Row],[取引単位]]</f>
        <v>0</v>
      </c>
      <c r="AU882" s="6">
        <f t="shared" si="271"/>
        <v>0</v>
      </c>
      <c r="AW882" s="5">
        <f t="shared" si="285"/>
        <v>0</v>
      </c>
      <c r="AX882" s="3">
        <f>IF(テーブル505[[#This Row],[レート]]=0,0,$I$7)</f>
        <v>0</v>
      </c>
      <c r="AY882" s="6">
        <f t="shared" si="280"/>
        <v>0</v>
      </c>
      <c r="AZ882" s="6">
        <f t="shared" si="281"/>
        <v>0</v>
      </c>
      <c r="BA882" s="81">
        <f>テーブル505[[#This Row],[レート]]*テーブル505[[#This Row],[取引単位]]</f>
        <v>0</v>
      </c>
      <c r="BB882" s="6">
        <f t="shared" si="272"/>
        <v>0</v>
      </c>
    </row>
    <row r="883" spans="21:54" x14ac:dyDescent="0.3">
      <c r="U883" s="5">
        <f t="shared" si="273"/>
        <v>0</v>
      </c>
      <c r="V883" s="3">
        <f>IF(テーブル501[[#This Row],[レート]]=0,0,$E$7)</f>
        <v>0</v>
      </c>
      <c r="W883" s="6">
        <f t="shared" si="266"/>
        <v>0</v>
      </c>
      <c r="X883" s="6">
        <f t="shared" si="267"/>
        <v>0</v>
      </c>
      <c r="Y883" s="81">
        <f>テーブル501[[#This Row],[レート]]*テーブル501[[#This Row],[取引単位]]</f>
        <v>0</v>
      </c>
      <c r="Z883" s="6">
        <f t="shared" si="268"/>
        <v>0</v>
      </c>
      <c r="AB883" s="5">
        <f t="shared" si="282"/>
        <v>0</v>
      </c>
      <c r="AC883" s="3">
        <f>IF(テーブル502[[#This Row],[レート]]=0,0,$F$7)</f>
        <v>0</v>
      </c>
      <c r="AD883" s="6">
        <f t="shared" si="274"/>
        <v>0</v>
      </c>
      <c r="AE883" s="6">
        <f t="shared" si="275"/>
        <v>0</v>
      </c>
      <c r="AF883" s="81">
        <f>テーブル502[[#This Row],[レート]]*テーブル502[[#This Row],[取引単位]]</f>
        <v>0</v>
      </c>
      <c r="AG883" s="6">
        <f t="shared" si="269"/>
        <v>0</v>
      </c>
      <c r="AI883" s="5">
        <f t="shared" si="283"/>
        <v>0</v>
      </c>
      <c r="AJ883" s="3">
        <f>IF(テーブル503[[#This Row],[レート]]=0,0,$G$7)</f>
        <v>0</v>
      </c>
      <c r="AK883" s="6">
        <f t="shared" si="276"/>
        <v>0</v>
      </c>
      <c r="AL883" s="6">
        <f t="shared" si="277"/>
        <v>0</v>
      </c>
      <c r="AM883" s="81">
        <f>テーブル503[[#This Row],[レート]]*テーブル503[[#This Row],[取引単位]]</f>
        <v>0</v>
      </c>
      <c r="AN883" s="6">
        <f t="shared" si="270"/>
        <v>0</v>
      </c>
      <c r="AP883" s="5">
        <f t="shared" si="284"/>
        <v>0</v>
      </c>
      <c r="AQ883" s="3">
        <f>IF(テーブル504[[#This Row],[レート]]=0,0,$H$7)</f>
        <v>0</v>
      </c>
      <c r="AR883" s="6">
        <f t="shared" si="278"/>
        <v>0</v>
      </c>
      <c r="AS883" s="6">
        <f t="shared" si="279"/>
        <v>0</v>
      </c>
      <c r="AT883" s="81">
        <f>テーブル504[[#This Row],[レート]]*テーブル504[[#This Row],[取引単位]]</f>
        <v>0</v>
      </c>
      <c r="AU883" s="6">
        <f t="shared" si="271"/>
        <v>0</v>
      </c>
      <c r="AW883" s="5">
        <f t="shared" si="285"/>
        <v>0</v>
      </c>
      <c r="AX883" s="3">
        <f>IF(テーブル505[[#This Row],[レート]]=0,0,$I$7)</f>
        <v>0</v>
      </c>
      <c r="AY883" s="6">
        <f t="shared" si="280"/>
        <v>0</v>
      </c>
      <c r="AZ883" s="6">
        <f t="shared" si="281"/>
        <v>0</v>
      </c>
      <c r="BA883" s="81">
        <f>テーブル505[[#This Row],[レート]]*テーブル505[[#This Row],[取引単位]]</f>
        <v>0</v>
      </c>
      <c r="BB883" s="6">
        <f t="shared" si="272"/>
        <v>0</v>
      </c>
    </row>
    <row r="884" spans="21:54" x14ac:dyDescent="0.3">
      <c r="U884" s="5">
        <f t="shared" si="273"/>
        <v>0</v>
      </c>
      <c r="V884" s="3">
        <f>IF(テーブル501[[#This Row],[レート]]=0,0,$E$7)</f>
        <v>0</v>
      </c>
      <c r="W884" s="6">
        <f t="shared" si="266"/>
        <v>0</v>
      </c>
      <c r="X884" s="6">
        <f t="shared" si="267"/>
        <v>0</v>
      </c>
      <c r="Y884" s="81">
        <f>テーブル501[[#This Row],[レート]]*テーブル501[[#This Row],[取引単位]]</f>
        <v>0</v>
      </c>
      <c r="Z884" s="6">
        <f t="shared" si="268"/>
        <v>0</v>
      </c>
      <c r="AB884" s="5">
        <f t="shared" si="282"/>
        <v>0</v>
      </c>
      <c r="AC884" s="3">
        <f>IF(テーブル502[[#This Row],[レート]]=0,0,$F$7)</f>
        <v>0</v>
      </c>
      <c r="AD884" s="6">
        <f t="shared" si="274"/>
        <v>0</v>
      </c>
      <c r="AE884" s="6">
        <f t="shared" si="275"/>
        <v>0</v>
      </c>
      <c r="AF884" s="81">
        <f>テーブル502[[#This Row],[レート]]*テーブル502[[#This Row],[取引単位]]</f>
        <v>0</v>
      </c>
      <c r="AG884" s="6">
        <f t="shared" si="269"/>
        <v>0</v>
      </c>
      <c r="AI884" s="5">
        <f t="shared" si="283"/>
        <v>0</v>
      </c>
      <c r="AJ884" s="3">
        <f>IF(テーブル503[[#This Row],[レート]]=0,0,$G$7)</f>
        <v>0</v>
      </c>
      <c r="AK884" s="6">
        <f t="shared" si="276"/>
        <v>0</v>
      </c>
      <c r="AL884" s="6">
        <f t="shared" si="277"/>
        <v>0</v>
      </c>
      <c r="AM884" s="81">
        <f>テーブル503[[#This Row],[レート]]*テーブル503[[#This Row],[取引単位]]</f>
        <v>0</v>
      </c>
      <c r="AN884" s="6">
        <f t="shared" si="270"/>
        <v>0</v>
      </c>
      <c r="AP884" s="5">
        <f t="shared" si="284"/>
        <v>0</v>
      </c>
      <c r="AQ884" s="3">
        <f>IF(テーブル504[[#This Row],[レート]]=0,0,$H$7)</f>
        <v>0</v>
      </c>
      <c r="AR884" s="6">
        <f t="shared" si="278"/>
        <v>0</v>
      </c>
      <c r="AS884" s="6">
        <f t="shared" si="279"/>
        <v>0</v>
      </c>
      <c r="AT884" s="81">
        <f>テーブル504[[#This Row],[レート]]*テーブル504[[#This Row],[取引単位]]</f>
        <v>0</v>
      </c>
      <c r="AU884" s="6">
        <f t="shared" si="271"/>
        <v>0</v>
      </c>
      <c r="AW884" s="5">
        <f t="shared" si="285"/>
        <v>0</v>
      </c>
      <c r="AX884" s="3">
        <f>IF(テーブル505[[#This Row],[レート]]=0,0,$I$7)</f>
        <v>0</v>
      </c>
      <c r="AY884" s="6">
        <f t="shared" si="280"/>
        <v>0</v>
      </c>
      <c r="AZ884" s="6">
        <f t="shared" si="281"/>
        <v>0</v>
      </c>
      <c r="BA884" s="81">
        <f>テーブル505[[#This Row],[レート]]*テーブル505[[#This Row],[取引単位]]</f>
        <v>0</v>
      </c>
      <c r="BB884" s="6">
        <f t="shared" si="272"/>
        <v>0</v>
      </c>
    </row>
    <row r="885" spans="21:54" x14ac:dyDescent="0.3">
      <c r="U885" s="5">
        <f t="shared" si="273"/>
        <v>0</v>
      </c>
      <c r="V885" s="3">
        <f>IF(テーブル501[[#This Row],[レート]]=0,0,$E$7)</f>
        <v>0</v>
      </c>
      <c r="W885" s="6">
        <f t="shared" si="266"/>
        <v>0</v>
      </c>
      <c r="X885" s="6">
        <f t="shared" si="267"/>
        <v>0</v>
      </c>
      <c r="Y885" s="81">
        <f>テーブル501[[#This Row],[レート]]*テーブル501[[#This Row],[取引単位]]</f>
        <v>0</v>
      </c>
      <c r="Z885" s="6">
        <f t="shared" si="268"/>
        <v>0</v>
      </c>
      <c r="AB885" s="5">
        <f t="shared" si="282"/>
        <v>0</v>
      </c>
      <c r="AC885" s="3">
        <f>IF(テーブル502[[#This Row],[レート]]=0,0,$F$7)</f>
        <v>0</v>
      </c>
      <c r="AD885" s="6">
        <f t="shared" si="274"/>
        <v>0</v>
      </c>
      <c r="AE885" s="6">
        <f t="shared" si="275"/>
        <v>0</v>
      </c>
      <c r="AF885" s="81">
        <f>テーブル502[[#This Row],[レート]]*テーブル502[[#This Row],[取引単位]]</f>
        <v>0</v>
      </c>
      <c r="AG885" s="6">
        <f t="shared" si="269"/>
        <v>0</v>
      </c>
      <c r="AI885" s="5">
        <f t="shared" si="283"/>
        <v>0</v>
      </c>
      <c r="AJ885" s="3">
        <f>IF(テーブル503[[#This Row],[レート]]=0,0,$G$7)</f>
        <v>0</v>
      </c>
      <c r="AK885" s="6">
        <f t="shared" si="276"/>
        <v>0</v>
      </c>
      <c r="AL885" s="6">
        <f t="shared" si="277"/>
        <v>0</v>
      </c>
      <c r="AM885" s="81">
        <f>テーブル503[[#This Row],[レート]]*テーブル503[[#This Row],[取引単位]]</f>
        <v>0</v>
      </c>
      <c r="AN885" s="6">
        <f t="shared" si="270"/>
        <v>0</v>
      </c>
      <c r="AP885" s="5">
        <f t="shared" si="284"/>
        <v>0</v>
      </c>
      <c r="AQ885" s="3">
        <f>IF(テーブル504[[#This Row],[レート]]=0,0,$H$7)</f>
        <v>0</v>
      </c>
      <c r="AR885" s="6">
        <f t="shared" si="278"/>
        <v>0</v>
      </c>
      <c r="AS885" s="6">
        <f t="shared" si="279"/>
        <v>0</v>
      </c>
      <c r="AT885" s="81">
        <f>テーブル504[[#This Row],[レート]]*テーブル504[[#This Row],[取引単位]]</f>
        <v>0</v>
      </c>
      <c r="AU885" s="6">
        <f t="shared" si="271"/>
        <v>0</v>
      </c>
      <c r="AW885" s="5">
        <f t="shared" si="285"/>
        <v>0</v>
      </c>
      <c r="AX885" s="3">
        <f>IF(テーブル505[[#This Row],[レート]]=0,0,$I$7)</f>
        <v>0</v>
      </c>
      <c r="AY885" s="6">
        <f t="shared" si="280"/>
        <v>0</v>
      </c>
      <c r="AZ885" s="6">
        <f t="shared" si="281"/>
        <v>0</v>
      </c>
      <c r="BA885" s="81">
        <f>テーブル505[[#This Row],[レート]]*テーブル505[[#This Row],[取引単位]]</f>
        <v>0</v>
      </c>
      <c r="BB885" s="6">
        <f t="shared" si="272"/>
        <v>0</v>
      </c>
    </row>
    <row r="886" spans="21:54" x14ac:dyDescent="0.3">
      <c r="U886" s="5">
        <f t="shared" si="273"/>
        <v>0</v>
      </c>
      <c r="V886" s="3">
        <f>IF(テーブル501[[#This Row],[レート]]=0,0,$E$7)</f>
        <v>0</v>
      </c>
      <c r="W886" s="6">
        <f t="shared" si="266"/>
        <v>0</v>
      </c>
      <c r="X886" s="6">
        <f t="shared" si="267"/>
        <v>0</v>
      </c>
      <c r="Y886" s="81">
        <f>テーブル501[[#This Row],[レート]]*テーブル501[[#This Row],[取引単位]]</f>
        <v>0</v>
      </c>
      <c r="Z886" s="6">
        <f t="shared" si="268"/>
        <v>0</v>
      </c>
      <c r="AB886" s="5">
        <f t="shared" si="282"/>
        <v>0</v>
      </c>
      <c r="AC886" s="3">
        <f>IF(テーブル502[[#This Row],[レート]]=0,0,$F$7)</f>
        <v>0</v>
      </c>
      <c r="AD886" s="6">
        <f t="shared" si="274"/>
        <v>0</v>
      </c>
      <c r="AE886" s="6">
        <f t="shared" si="275"/>
        <v>0</v>
      </c>
      <c r="AF886" s="81">
        <f>テーブル502[[#This Row],[レート]]*テーブル502[[#This Row],[取引単位]]</f>
        <v>0</v>
      </c>
      <c r="AG886" s="6">
        <f t="shared" si="269"/>
        <v>0</v>
      </c>
      <c r="AI886" s="5">
        <f t="shared" si="283"/>
        <v>0</v>
      </c>
      <c r="AJ886" s="3">
        <f>IF(テーブル503[[#This Row],[レート]]=0,0,$G$7)</f>
        <v>0</v>
      </c>
      <c r="AK886" s="6">
        <f t="shared" si="276"/>
        <v>0</v>
      </c>
      <c r="AL886" s="6">
        <f t="shared" si="277"/>
        <v>0</v>
      </c>
      <c r="AM886" s="81">
        <f>テーブル503[[#This Row],[レート]]*テーブル503[[#This Row],[取引単位]]</f>
        <v>0</v>
      </c>
      <c r="AN886" s="6">
        <f t="shared" si="270"/>
        <v>0</v>
      </c>
      <c r="AP886" s="5">
        <f t="shared" si="284"/>
        <v>0</v>
      </c>
      <c r="AQ886" s="3">
        <f>IF(テーブル504[[#This Row],[レート]]=0,0,$H$7)</f>
        <v>0</v>
      </c>
      <c r="AR886" s="6">
        <f t="shared" si="278"/>
        <v>0</v>
      </c>
      <c r="AS886" s="6">
        <f t="shared" si="279"/>
        <v>0</v>
      </c>
      <c r="AT886" s="81">
        <f>テーブル504[[#This Row],[レート]]*テーブル504[[#This Row],[取引単位]]</f>
        <v>0</v>
      </c>
      <c r="AU886" s="6">
        <f t="shared" si="271"/>
        <v>0</v>
      </c>
      <c r="AW886" s="5">
        <f t="shared" si="285"/>
        <v>0</v>
      </c>
      <c r="AX886" s="3">
        <f>IF(テーブル505[[#This Row],[レート]]=0,0,$I$7)</f>
        <v>0</v>
      </c>
      <c r="AY886" s="6">
        <f t="shared" si="280"/>
        <v>0</v>
      </c>
      <c r="AZ886" s="6">
        <f t="shared" si="281"/>
        <v>0</v>
      </c>
      <c r="BA886" s="81">
        <f>テーブル505[[#This Row],[レート]]*テーブル505[[#This Row],[取引単位]]</f>
        <v>0</v>
      </c>
      <c r="BB886" s="6">
        <f t="shared" si="272"/>
        <v>0</v>
      </c>
    </row>
    <row r="887" spans="21:54" x14ac:dyDescent="0.3">
      <c r="U887" s="5">
        <f t="shared" si="273"/>
        <v>0</v>
      </c>
      <c r="V887" s="3">
        <f>IF(テーブル501[[#This Row],[レート]]=0,0,$E$7)</f>
        <v>0</v>
      </c>
      <c r="W887" s="6">
        <f t="shared" si="266"/>
        <v>0</v>
      </c>
      <c r="X887" s="6">
        <f t="shared" si="267"/>
        <v>0</v>
      </c>
      <c r="Y887" s="81">
        <f>テーブル501[[#This Row],[レート]]*テーブル501[[#This Row],[取引単位]]</f>
        <v>0</v>
      </c>
      <c r="Z887" s="6">
        <f t="shared" si="268"/>
        <v>0</v>
      </c>
      <c r="AB887" s="5">
        <f t="shared" si="282"/>
        <v>0</v>
      </c>
      <c r="AC887" s="3">
        <f>IF(テーブル502[[#This Row],[レート]]=0,0,$F$7)</f>
        <v>0</v>
      </c>
      <c r="AD887" s="6">
        <f t="shared" si="274"/>
        <v>0</v>
      </c>
      <c r="AE887" s="6">
        <f t="shared" si="275"/>
        <v>0</v>
      </c>
      <c r="AF887" s="81">
        <f>テーブル502[[#This Row],[レート]]*テーブル502[[#This Row],[取引単位]]</f>
        <v>0</v>
      </c>
      <c r="AG887" s="6">
        <f t="shared" si="269"/>
        <v>0</v>
      </c>
      <c r="AI887" s="5">
        <f t="shared" si="283"/>
        <v>0</v>
      </c>
      <c r="AJ887" s="3">
        <f>IF(テーブル503[[#This Row],[レート]]=0,0,$G$7)</f>
        <v>0</v>
      </c>
      <c r="AK887" s="6">
        <f t="shared" si="276"/>
        <v>0</v>
      </c>
      <c r="AL887" s="6">
        <f t="shared" si="277"/>
        <v>0</v>
      </c>
      <c r="AM887" s="81">
        <f>テーブル503[[#This Row],[レート]]*テーブル503[[#This Row],[取引単位]]</f>
        <v>0</v>
      </c>
      <c r="AN887" s="6">
        <f t="shared" si="270"/>
        <v>0</v>
      </c>
      <c r="AP887" s="5">
        <f t="shared" si="284"/>
        <v>0</v>
      </c>
      <c r="AQ887" s="3">
        <f>IF(テーブル504[[#This Row],[レート]]=0,0,$H$7)</f>
        <v>0</v>
      </c>
      <c r="AR887" s="6">
        <f t="shared" si="278"/>
        <v>0</v>
      </c>
      <c r="AS887" s="6">
        <f t="shared" si="279"/>
        <v>0</v>
      </c>
      <c r="AT887" s="81">
        <f>テーブル504[[#This Row],[レート]]*テーブル504[[#This Row],[取引単位]]</f>
        <v>0</v>
      </c>
      <c r="AU887" s="6">
        <f t="shared" si="271"/>
        <v>0</v>
      </c>
      <c r="AW887" s="5">
        <f t="shared" si="285"/>
        <v>0</v>
      </c>
      <c r="AX887" s="3">
        <f>IF(テーブル505[[#This Row],[レート]]=0,0,$I$7)</f>
        <v>0</v>
      </c>
      <c r="AY887" s="6">
        <f t="shared" si="280"/>
        <v>0</v>
      </c>
      <c r="AZ887" s="6">
        <f t="shared" si="281"/>
        <v>0</v>
      </c>
      <c r="BA887" s="81">
        <f>テーブル505[[#This Row],[レート]]*テーブル505[[#This Row],[取引単位]]</f>
        <v>0</v>
      </c>
      <c r="BB887" s="6">
        <f t="shared" si="272"/>
        <v>0</v>
      </c>
    </row>
    <row r="888" spans="21:54" x14ac:dyDescent="0.3">
      <c r="U888" s="5">
        <f t="shared" si="273"/>
        <v>0</v>
      </c>
      <c r="V888" s="3">
        <f>IF(テーブル501[[#This Row],[レート]]=0,0,$E$7)</f>
        <v>0</v>
      </c>
      <c r="W888" s="6">
        <f t="shared" si="266"/>
        <v>0</v>
      </c>
      <c r="X888" s="6">
        <f t="shared" si="267"/>
        <v>0</v>
      </c>
      <c r="Y888" s="81">
        <f>テーブル501[[#This Row],[レート]]*テーブル501[[#This Row],[取引単位]]</f>
        <v>0</v>
      </c>
      <c r="Z888" s="6">
        <f t="shared" si="268"/>
        <v>0</v>
      </c>
      <c r="AB888" s="5">
        <f t="shared" si="282"/>
        <v>0</v>
      </c>
      <c r="AC888" s="3">
        <f>IF(テーブル502[[#This Row],[レート]]=0,0,$F$7)</f>
        <v>0</v>
      </c>
      <c r="AD888" s="6">
        <f t="shared" si="274"/>
        <v>0</v>
      </c>
      <c r="AE888" s="6">
        <f t="shared" si="275"/>
        <v>0</v>
      </c>
      <c r="AF888" s="81">
        <f>テーブル502[[#This Row],[レート]]*テーブル502[[#This Row],[取引単位]]</f>
        <v>0</v>
      </c>
      <c r="AG888" s="6">
        <f t="shared" si="269"/>
        <v>0</v>
      </c>
      <c r="AI888" s="5">
        <f t="shared" si="283"/>
        <v>0</v>
      </c>
      <c r="AJ888" s="3">
        <f>IF(テーブル503[[#This Row],[レート]]=0,0,$G$7)</f>
        <v>0</v>
      </c>
      <c r="AK888" s="6">
        <f t="shared" si="276"/>
        <v>0</v>
      </c>
      <c r="AL888" s="6">
        <f t="shared" si="277"/>
        <v>0</v>
      </c>
      <c r="AM888" s="81">
        <f>テーブル503[[#This Row],[レート]]*テーブル503[[#This Row],[取引単位]]</f>
        <v>0</v>
      </c>
      <c r="AN888" s="6">
        <f t="shared" si="270"/>
        <v>0</v>
      </c>
      <c r="AP888" s="5">
        <f t="shared" si="284"/>
        <v>0</v>
      </c>
      <c r="AQ888" s="3">
        <f>IF(テーブル504[[#This Row],[レート]]=0,0,$H$7)</f>
        <v>0</v>
      </c>
      <c r="AR888" s="6">
        <f t="shared" si="278"/>
        <v>0</v>
      </c>
      <c r="AS888" s="6">
        <f t="shared" si="279"/>
        <v>0</v>
      </c>
      <c r="AT888" s="81">
        <f>テーブル504[[#This Row],[レート]]*テーブル504[[#This Row],[取引単位]]</f>
        <v>0</v>
      </c>
      <c r="AU888" s="6">
        <f t="shared" si="271"/>
        <v>0</v>
      </c>
      <c r="AW888" s="5">
        <f t="shared" si="285"/>
        <v>0</v>
      </c>
      <c r="AX888" s="3">
        <f>IF(テーブル505[[#This Row],[レート]]=0,0,$I$7)</f>
        <v>0</v>
      </c>
      <c r="AY888" s="6">
        <f t="shared" si="280"/>
        <v>0</v>
      </c>
      <c r="AZ888" s="6">
        <f t="shared" si="281"/>
        <v>0</v>
      </c>
      <c r="BA888" s="81">
        <f>テーブル505[[#This Row],[レート]]*テーブル505[[#This Row],[取引単位]]</f>
        <v>0</v>
      </c>
      <c r="BB888" s="6">
        <f t="shared" si="272"/>
        <v>0</v>
      </c>
    </row>
    <row r="889" spans="21:54" x14ac:dyDescent="0.3">
      <c r="U889" s="5">
        <f t="shared" si="273"/>
        <v>0</v>
      </c>
      <c r="V889" s="3">
        <f>IF(テーブル501[[#This Row],[レート]]=0,0,$E$7)</f>
        <v>0</v>
      </c>
      <c r="W889" s="6">
        <f t="shared" si="266"/>
        <v>0</v>
      </c>
      <c r="X889" s="6">
        <f t="shared" si="267"/>
        <v>0</v>
      </c>
      <c r="Y889" s="81">
        <f>テーブル501[[#This Row],[レート]]*テーブル501[[#This Row],[取引単位]]</f>
        <v>0</v>
      </c>
      <c r="Z889" s="6">
        <f t="shared" si="268"/>
        <v>0</v>
      </c>
      <c r="AB889" s="5">
        <f t="shared" si="282"/>
        <v>0</v>
      </c>
      <c r="AC889" s="3">
        <f>IF(テーブル502[[#This Row],[レート]]=0,0,$F$7)</f>
        <v>0</v>
      </c>
      <c r="AD889" s="6">
        <f t="shared" si="274"/>
        <v>0</v>
      </c>
      <c r="AE889" s="6">
        <f t="shared" si="275"/>
        <v>0</v>
      </c>
      <c r="AF889" s="81">
        <f>テーブル502[[#This Row],[レート]]*テーブル502[[#This Row],[取引単位]]</f>
        <v>0</v>
      </c>
      <c r="AG889" s="6">
        <f t="shared" si="269"/>
        <v>0</v>
      </c>
      <c r="AI889" s="5">
        <f t="shared" si="283"/>
        <v>0</v>
      </c>
      <c r="AJ889" s="3">
        <f>IF(テーブル503[[#This Row],[レート]]=0,0,$G$7)</f>
        <v>0</v>
      </c>
      <c r="AK889" s="6">
        <f t="shared" si="276"/>
        <v>0</v>
      </c>
      <c r="AL889" s="6">
        <f t="shared" si="277"/>
        <v>0</v>
      </c>
      <c r="AM889" s="81">
        <f>テーブル503[[#This Row],[レート]]*テーブル503[[#This Row],[取引単位]]</f>
        <v>0</v>
      </c>
      <c r="AN889" s="6">
        <f t="shared" si="270"/>
        <v>0</v>
      </c>
      <c r="AP889" s="5">
        <f t="shared" si="284"/>
        <v>0</v>
      </c>
      <c r="AQ889" s="3">
        <f>IF(テーブル504[[#This Row],[レート]]=0,0,$H$7)</f>
        <v>0</v>
      </c>
      <c r="AR889" s="6">
        <f t="shared" si="278"/>
        <v>0</v>
      </c>
      <c r="AS889" s="6">
        <f t="shared" si="279"/>
        <v>0</v>
      </c>
      <c r="AT889" s="81">
        <f>テーブル504[[#This Row],[レート]]*テーブル504[[#This Row],[取引単位]]</f>
        <v>0</v>
      </c>
      <c r="AU889" s="6">
        <f t="shared" si="271"/>
        <v>0</v>
      </c>
      <c r="AW889" s="5">
        <f t="shared" si="285"/>
        <v>0</v>
      </c>
      <c r="AX889" s="3">
        <f>IF(テーブル505[[#This Row],[レート]]=0,0,$I$7)</f>
        <v>0</v>
      </c>
      <c r="AY889" s="6">
        <f t="shared" si="280"/>
        <v>0</v>
      </c>
      <c r="AZ889" s="6">
        <f t="shared" si="281"/>
        <v>0</v>
      </c>
      <c r="BA889" s="81">
        <f>テーブル505[[#This Row],[レート]]*テーブル505[[#This Row],[取引単位]]</f>
        <v>0</v>
      </c>
      <c r="BB889" s="6">
        <f t="shared" si="272"/>
        <v>0</v>
      </c>
    </row>
    <row r="890" spans="21:54" x14ac:dyDescent="0.3">
      <c r="U890" s="5">
        <f t="shared" si="273"/>
        <v>0</v>
      </c>
      <c r="V890" s="3">
        <f>IF(テーブル501[[#This Row],[レート]]=0,0,$E$7)</f>
        <v>0</v>
      </c>
      <c r="W890" s="6">
        <f t="shared" si="266"/>
        <v>0</v>
      </c>
      <c r="X890" s="6">
        <f t="shared" si="267"/>
        <v>0</v>
      </c>
      <c r="Y890" s="81">
        <f>テーブル501[[#This Row],[レート]]*テーブル501[[#This Row],[取引単位]]</f>
        <v>0</v>
      </c>
      <c r="Z890" s="6">
        <f t="shared" si="268"/>
        <v>0</v>
      </c>
      <c r="AB890" s="5">
        <f t="shared" si="282"/>
        <v>0</v>
      </c>
      <c r="AC890" s="3">
        <f>IF(テーブル502[[#This Row],[レート]]=0,0,$F$7)</f>
        <v>0</v>
      </c>
      <c r="AD890" s="6">
        <f t="shared" si="274"/>
        <v>0</v>
      </c>
      <c r="AE890" s="6">
        <f t="shared" si="275"/>
        <v>0</v>
      </c>
      <c r="AF890" s="81">
        <f>テーブル502[[#This Row],[レート]]*テーブル502[[#This Row],[取引単位]]</f>
        <v>0</v>
      </c>
      <c r="AG890" s="6">
        <f t="shared" si="269"/>
        <v>0</v>
      </c>
      <c r="AI890" s="5">
        <f t="shared" si="283"/>
        <v>0</v>
      </c>
      <c r="AJ890" s="3">
        <f>IF(テーブル503[[#This Row],[レート]]=0,0,$G$7)</f>
        <v>0</v>
      </c>
      <c r="AK890" s="6">
        <f t="shared" si="276"/>
        <v>0</v>
      </c>
      <c r="AL890" s="6">
        <f t="shared" si="277"/>
        <v>0</v>
      </c>
      <c r="AM890" s="81">
        <f>テーブル503[[#This Row],[レート]]*テーブル503[[#This Row],[取引単位]]</f>
        <v>0</v>
      </c>
      <c r="AN890" s="6">
        <f t="shared" si="270"/>
        <v>0</v>
      </c>
      <c r="AP890" s="5">
        <f t="shared" si="284"/>
        <v>0</v>
      </c>
      <c r="AQ890" s="3">
        <f>IF(テーブル504[[#This Row],[レート]]=0,0,$H$7)</f>
        <v>0</v>
      </c>
      <c r="AR890" s="6">
        <f t="shared" si="278"/>
        <v>0</v>
      </c>
      <c r="AS890" s="6">
        <f t="shared" si="279"/>
        <v>0</v>
      </c>
      <c r="AT890" s="81">
        <f>テーブル504[[#This Row],[レート]]*テーブル504[[#This Row],[取引単位]]</f>
        <v>0</v>
      </c>
      <c r="AU890" s="6">
        <f t="shared" si="271"/>
        <v>0</v>
      </c>
      <c r="AW890" s="5">
        <f t="shared" si="285"/>
        <v>0</v>
      </c>
      <c r="AX890" s="3">
        <f>IF(テーブル505[[#This Row],[レート]]=0,0,$I$7)</f>
        <v>0</v>
      </c>
      <c r="AY890" s="6">
        <f t="shared" si="280"/>
        <v>0</v>
      </c>
      <c r="AZ890" s="6">
        <f t="shared" si="281"/>
        <v>0</v>
      </c>
      <c r="BA890" s="81">
        <f>テーブル505[[#This Row],[レート]]*テーブル505[[#This Row],[取引単位]]</f>
        <v>0</v>
      </c>
      <c r="BB890" s="6">
        <f t="shared" si="272"/>
        <v>0</v>
      </c>
    </row>
    <row r="891" spans="21:54" x14ac:dyDescent="0.3">
      <c r="U891" s="5">
        <f t="shared" si="273"/>
        <v>0</v>
      </c>
      <c r="V891" s="3">
        <f>IF(テーブル501[[#This Row],[レート]]=0,0,$E$7)</f>
        <v>0</v>
      </c>
      <c r="W891" s="6">
        <f t="shared" si="266"/>
        <v>0</v>
      </c>
      <c r="X891" s="6">
        <f t="shared" si="267"/>
        <v>0</v>
      </c>
      <c r="Y891" s="81">
        <f>テーブル501[[#This Row],[レート]]*テーブル501[[#This Row],[取引単位]]</f>
        <v>0</v>
      </c>
      <c r="Z891" s="6">
        <f t="shared" si="268"/>
        <v>0</v>
      </c>
      <c r="AB891" s="5">
        <f t="shared" si="282"/>
        <v>0</v>
      </c>
      <c r="AC891" s="3">
        <f>IF(テーブル502[[#This Row],[レート]]=0,0,$F$7)</f>
        <v>0</v>
      </c>
      <c r="AD891" s="6">
        <f t="shared" si="274"/>
        <v>0</v>
      </c>
      <c r="AE891" s="6">
        <f t="shared" si="275"/>
        <v>0</v>
      </c>
      <c r="AF891" s="81">
        <f>テーブル502[[#This Row],[レート]]*テーブル502[[#This Row],[取引単位]]</f>
        <v>0</v>
      </c>
      <c r="AG891" s="6">
        <f t="shared" si="269"/>
        <v>0</v>
      </c>
      <c r="AI891" s="5">
        <f t="shared" si="283"/>
        <v>0</v>
      </c>
      <c r="AJ891" s="3">
        <f>IF(テーブル503[[#This Row],[レート]]=0,0,$G$7)</f>
        <v>0</v>
      </c>
      <c r="AK891" s="6">
        <f t="shared" si="276"/>
        <v>0</v>
      </c>
      <c r="AL891" s="6">
        <f t="shared" si="277"/>
        <v>0</v>
      </c>
      <c r="AM891" s="81">
        <f>テーブル503[[#This Row],[レート]]*テーブル503[[#This Row],[取引単位]]</f>
        <v>0</v>
      </c>
      <c r="AN891" s="6">
        <f t="shared" si="270"/>
        <v>0</v>
      </c>
      <c r="AP891" s="5">
        <f t="shared" si="284"/>
        <v>0</v>
      </c>
      <c r="AQ891" s="3">
        <f>IF(テーブル504[[#This Row],[レート]]=0,0,$H$7)</f>
        <v>0</v>
      </c>
      <c r="AR891" s="6">
        <f t="shared" si="278"/>
        <v>0</v>
      </c>
      <c r="AS891" s="6">
        <f t="shared" si="279"/>
        <v>0</v>
      </c>
      <c r="AT891" s="81">
        <f>テーブル504[[#This Row],[レート]]*テーブル504[[#This Row],[取引単位]]</f>
        <v>0</v>
      </c>
      <c r="AU891" s="6">
        <f t="shared" si="271"/>
        <v>0</v>
      </c>
      <c r="AW891" s="5">
        <f t="shared" si="285"/>
        <v>0</v>
      </c>
      <c r="AX891" s="3">
        <f>IF(テーブル505[[#This Row],[レート]]=0,0,$I$7)</f>
        <v>0</v>
      </c>
      <c r="AY891" s="6">
        <f t="shared" si="280"/>
        <v>0</v>
      </c>
      <c r="AZ891" s="6">
        <f t="shared" si="281"/>
        <v>0</v>
      </c>
      <c r="BA891" s="81">
        <f>テーブル505[[#This Row],[レート]]*テーブル505[[#This Row],[取引単位]]</f>
        <v>0</v>
      </c>
      <c r="BB891" s="6">
        <f t="shared" si="272"/>
        <v>0</v>
      </c>
    </row>
    <row r="892" spans="21:54" x14ac:dyDescent="0.3">
      <c r="U892" s="5">
        <f t="shared" si="273"/>
        <v>0</v>
      </c>
      <c r="V892" s="3">
        <f>IF(テーブル501[[#This Row],[レート]]=0,0,$E$7)</f>
        <v>0</v>
      </c>
      <c r="W892" s="6">
        <f t="shared" si="266"/>
        <v>0</v>
      </c>
      <c r="X892" s="6">
        <f t="shared" si="267"/>
        <v>0</v>
      </c>
      <c r="Y892" s="81">
        <f>テーブル501[[#This Row],[レート]]*テーブル501[[#This Row],[取引単位]]</f>
        <v>0</v>
      </c>
      <c r="Z892" s="6">
        <f t="shared" si="268"/>
        <v>0</v>
      </c>
      <c r="AB892" s="5">
        <f t="shared" si="282"/>
        <v>0</v>
      </c>
      <c r="AC892" s="3">
        <f>IF(テーブル502[[#This Row],[レート]]=0,0,$F$7)</f>
        <v>0</v>
      </c>
      <c r="AD892" s="6">
        <f t="shared" si="274"/>
        <v>0</v>
      </c>
      <c r="AE892" s="6">
        <f t="shared" si="275"/>
        <v>0</v>
      </c>
      <c r="AF892" s="81">
        <f>テーブル502[[#This Row],[レート]]*テーブル502[[#This Row],[取引単位]]</f>
        <v>0</v>
      </c>
      <c r="AG892" s="6">
        <f t="shared" si="269"/>
        <v>0</v>
      </c>
      <c r="AI892" s="5">
        <f t="shared" si="283"/>
        <v>0</v>
      </c>
      <c r="AJ892" s="3">
        <f>IF(テーブル503[[#This Row],[レート]]=0,0,$G$7)</f>
        <v>0</v>
      </c>
      <c r="AK892" s="6">
        <f t="shared" si="276"/>
        <v>0</v>
      </c>
      <c r="AL892" s="6">
        <f t="shared" si="277"/>
        <v>0</v>
      </c>
      <c r="AM892" s="81">
        <f>テーブル503[[#This Row],[レート]]*テーブル503[[#This Row],[取引単位]]</f>
        <v>0</v>
      </c>
      <c r="AN892" s="6">
        <f t="shared" si="270"/>
        <v>0</v>
      </c>
      <c r="AP892" s="5">
        <f t="shared" si="284"/>
        <v>0</v>
      </c>
      <c r="AQ892" s="3">
        <f>IF(テーブル504[[#This Row],[レート]]=0,0,$H$7)</f>
        <v>0</v>
      </c>
      <c r="AR892" s="6">
        <f t="shared" si="278"/>
        <v>0</v>
      </c>
      <c r="AS892" s="6">
        <f t="shared" si="279"/>
        <v>0</v>
      </c>
      <c r="AT892" s="81">
        <f>テーブル504[[#This Row],[レート]]*テーブル504[[#This Row],[取引単位]]</f>
        <v>0</v>
      </c>
      <c r="AU892" s="6">
        <f t="shared" si="271"/>
        <v>0</v>
      </c>
      <c r="AW892" s="5">
        <f t="shared" si="285"/>
        <v>0</v>
      </c>
      <c r="AX892" s="3">
        <f>IF(テーブル505[[#This Row],[レート]]=0,0,$I$7)</f>
        <v>0</v>
      </c>
      <c r="AY892" s="6">
        <f t="shared" si="280"/>
        <v>0</v>
      </c>
      <c r="AZ892" s="6">
        <f t="shared" si="281"/>
        <v>0</v>
      </c>
      <c r="BA892" s="81">
        <f>テーブル505[[#This Row],[レート]]*テーブル505[[#This Row],[取引単位]]</f>
        <v>0</v>
      </c>
      <c r="BB892" s="6">
        <f t="shared" si="272"/>
        <v>0</v>
      </c>
    </row>
    <row r="893" spans="21:54" x14ac:dyDescent="0.3">
      <c r="U893" s="5">
        <f t="shared" si="273"/>
        <v>0</v>
      </c>
      <c r="V893" s="3">
        <f>IF(テーブル501[[#This Row],[レート]]=0,0,$E$7)</f>
        <v>0</v>
      </c>
      <c r="W893" s="6">
        <f t="shared" si="266"/>
        <v>0</v>
      </c>
      <c r="X893" s="6">
        <f t="shared" si="267"/>
        <v>0</v>
      </c>
      <c r="Y893" s="81">
        <f>テーブル501[[#This Row],[レート]]*テーブル501[[#This Row],[取引単位]]</f>
        <v>0</v>
      </c>
      <c r="Z893" s="6">
        <f t="shared" si="268"/>
        <v>0</v>
      </c>
      <c r="AB893" s="5">
        <f t="shared" si="282"/>
        <v>0</v>
      </c>
      <c r="AC893" s="3">
        <f>IF(テーブル502[[#This Row],[レート]]=0,0,$F$7)</f>
        <v>0</v>
      </c>
      <c r="AD893" s="6">
        <f t="shared" si="274"/>
        <v>0</v>
      </c>
      <c r="AE893" s="6">
        <f t="shared" si="275"/>
        <v>0</v>
      </c>
      <c r="AF893" s="81">
        <f>テーブル502[[#This Row],[レート]]*テーブル502[[#This Row],[取引単位]]</f>
        <v>0</v>
      </c>
      <c r="AG893" s="6">
        <f t="shared" si="269"/>
        <v>0</v>
      </c>
      <c r="AI893" s="5">
        <f t="shared" si="283"/>
        <v>0</v>
      </c>
      <c r="AJ893" s="3">
        <f>IF(テーブル503[[#This Row],[レート]]=0,0,$G$7)</f>
        <v>0</v>
      </c>
      <c r="AK893" s="6">
        <f t="shared" si="276"/>
        <v>0</v>
      </c>
      <c r="AL893" s="6">
        <f t="shared" si="277"/>
        <v>0</v>
      </c>
      <c r="AM893" s="81">
        <f>テーブル503[[#This Row],[レート]]*テーブル503[[#This Row],[取引単位]]</f>
        <v>0</v>
      </c>
      <c r="AN893" s="6">
        <f t="shared" si="270"/>
        <v>0</v>
      </c>
      <c r="AP893" s="5">
        <f t="shared" si="284"/>
        <v>0</v>
      </c>
      <c r="AQ893" s="3">
        <f>IF(テーブル504[[#This Row],[レート]]=0,0,$H$7)</f>
        <v>0</v>
      </c>
      <c r="AR893" s="6">
        <f t="shared" si="278"/>
        <v>0</v>
      </c>
      <c r="AS893" s="6">
        <f t="shared" si="279"/>
        <v>0</v>
      </c>
      <c r="AT893" s="81">
        <f>テーブル504[[#This Row],[レート]]*テーブル504[[#This Row],[取引単位]]</f>
        <v>0</v>
      </c>
      <c r="AU893" s="6">
        <f t="shared" si="271"/>
        <v>0</v>
      </c>
      <c r="AW893" s="5">
        <f t="shared" si="285"/>
        <v>0</v>
      </c>
      <c r="AX893" s="3">
        <f>IF(テーブル505[[#This Row],[レート]]=0,0,$I$7)</f>
        <v>0</v>
      </c>
      <c r="AY893" s="6">
        <f t="shared" si="280"/>
        <v>0</v>
      </c>
      <c r="AZ893" s="6">
        <f t="shared" si="281"/>
        <v>0</v>
      </c>
      <c r="BA893" s="81">
        <f>テーブル505[[#This Row],[レート]]*テーブル505[[#This Row],[取引単位]]</f>
        <v>0</v>
      </c>
      <c r="BB893" s="6">
        <f t="shared" si="272"/>
        <v>0</v>
      </c>
    </row>
    <row r="894" spans="21:54" x14ac:dyDescent="0.3">
      <c r="U894" s="5">
        <f t="shared" si="273"/>
        <v>0</v>
      </c>
      <c r="V894" s="3">
        <f>IF(テーブル501[[#This Row],[レート]]=0,0,$E$7)</f>
        <v>0</v>
      </c>
      <c r="W894" s="6">
        <f t="shared" si="266"/>
        <v>0</v>
      </c>
      <c r="X894" s="6">
        <f t="shared" si="267"/>
        <v>0</v>
      </c>
      <c r="Y894" s="81">
        <f>テーブル501[[#This Row],[レート]]*テーブル501[[#This Row],[取引単位]]</f>
        <v>0</v>
      </c>
      <c r="Z894" s="6">
        <f t="shared" si="268"/>
        <v>0</v>
      </c>
      <c r="AB894" s="5">
        <f t="shared" si="282"/>
        <v>0</v>
      </c>
      <c r="AC894" s="3">
        <f>IF(テーブル502[[#This Row],[レート]]=0,0,$F$7)</f>
        <v>0</v>
      </c>
      <c r="AD894" s="6">
        <f t="shared" si="274"/>
        <v>0</v>
      </c>
      <c r="AE894" s="6">
        <f t="shared" si="275"/>
        <v>0</v>
      </c>
      <c r="AF894" s="81">
        <f>テーブル502[[#This Row],[レート]]*テーブル502[[#This Row],[取引単位]]</f>
        <v>0</v>
      </c>
      <c r="AG894" s="6">
        <f t="shared" si="269"/>
        <v>0</v>
      </c>
      <c r="AI894" s="5">
        <f t="shared" si="283"/>
        <v>0</v>
      </c>
      <c r="AJ894" s="3">
        <f>IF(テーブル503[[#This Row],[レート]]=0,0,$G$7)</f>
        <v>0</v>
      </c>
      <c r="AK894" s="6">
        <f t="shared" si="276"/>
        <v>0</v>
      </c>
      <c r="AL894" s="6">
        <f t="shared" si="277"/>
        <v>0</v>
      </c>
      <c r="AM894" s="81">
        <f>テーブル503[[#This Row],[レート]]*テーブル503[[#This Row],[取引単位]]</f>
        <v>0</v>
      </c>
      <c r="AN894" s="6">
        <f t="shared" si="270"/>
        <v>0</v>
      </c>
      <c r="AP894" s="5">
        <f t="shared" si="284"/>
        <v>0</v>
      </c>
      <c r="AQ894" s="3">
        <f>IF(テーブル504[[#This Row],[レート]]=0,0,$H$7)</f>
        <v>0</v>
      </c>
      <c r="AR894" s="6">
        <f t="shared" si="278"/>
        <v>0</v>
      </c>
      <c r="AS894" s="6">
        <f t="shared" si="279"/>
        <v>0</v>
      </c>
      <c r="AT894" s="81">
        <f>テーブル504[[#This Row],[レート]]*テーブル504[[#This Row],[取引単位]]</f>
        <v>0</v>
      </c>
      <c r="AU894" s="6">
        <f t="shared" si="271"/>
        <v>0</v>
      </c>
      <c r="AW894" s="5">
        <f t="shared" si="285"/>
        <v>0</v>
      </c>
      <c r="AX894" s="3">
        <f>IF(テーブル505[[#This Row],[レート]]=0,0,$I$7)</f>
        <v>0</v>
      </c>
      <c r="AY894" s="6">
        <f t="shared" si="280"/>
        <v>0</v>
      </c>
      <c r="AZ894" s="6">
        <f t="shared" si="281"/>
        <v>0</v>
      </c>
      <c r="BA894" s="81">
        <f>テーブル505[[#This Row],[レート]]*テーブル505[[#This Row],[取引単位]]</f>
        <v>0</v>
      </c>
      <c r="BB894" s="6">
        <f t="shared" si="272"/>
        <v>0</v>
      </c>
    </row>
    <row r="895" spans="21:54" x14ac:dyDescent="0.3">
      <c r="U895" s="5">
        <f t="shared" si="273"/>
        <v>0</v>
      </c>
      <c r="V895" s="3">
        <f>IF(テーブル501[[#This Row],[レート]]=0,0,$E$7)</f>
        <v>0</v>
      </c>
      <c r="W895" s="6">
        <f t="shared" si="266"/>
        <v>0</v>
      </c>
      <c r="X895" s="6">
        <f t="shared" si="267"/>
        <v>0</v>
      </c>
      <c r="Y895" s="81">
        <f>テーブル501[[#This Row],[レート]]*テーブル501[[#This Row],[取引単位]]</f>
        <v>0</v>
      </c>
      <c r="Z895" s="6">
        <f t="shared" si="268"/>
        <v>0</v>
      </c>
      <c r="AB895" s="5">
        <f t="shared" si="282"/>
        <v>0</v>
      </c>
      <c r="AC895" s="3">
        <f>IF(テーブル502[[#This Row],[レート]]=0,0,$F$7)</f>
        <v>0</v>
      </c>
      <c r="AD895" s="6">
        <f t="shared" si="274"/>
        <v>0</v>
      </c>
      <c r="AE895" s="6">
        <f t="shared" si="275"/>
        <v>0</v>
      </c>
      <c r="AF895" s="81">
        <f>テーブル502[[#This Row],[レート]]*テーブル502[[#This Row],[取引単位]]</f>
        <v>0</v>
      </c>
      <c r="AG895" s="6">
        <f t="shared" si="269"/>
        <v>0</v>
      </c>
      <c r="AI895" s="5">
        <f t="shared" si="283"/>
        <v>0</v>
      </c>
      <c r="AJ895" s="3">
        <f>IF(テーブル503[[#This Row],[レート]]=0,0,$G$7)</f>
        <v>0</v>
      </c>
      <c r="AK895" s="6">
        <f t="shared" si="276"/>
        <v>0</v>
      </c>
      <c r="AL895" s="6">
        <f t="shared" si="277"/>
        <v>0</v>
      </c>
      <c r="AM895" s="81">
        <f>テーブル503[[#This Row],[レート]]*テーブル503[[#This Row],[取引単位]]</f>
        <v>0</v>
      </c>
      <c r="AN895" s="6">
        <f t="shared" si="270"/>
        <v>0</v>
      </c>
      <c r="AP895" s="5">
        <f t="shared" si="284"/>
        <v>0</v>
      </c>
      <c r="AQ895" s="3">
        <f>IF(テーブル504[[#This Row],[レート]]=0,0,$H$7)</f>
        <v>0</v>
      </c>
      <c r="AR895" s="6">
        <f t="shared" si="278"/>
        <v>0</v>
      </c>
      <c r="AS895" s="6">
        <f t="shared" si="279"/>
        <v>0</v>
      </c>
      <c r="AT895" s="81">
        <f>テーブル504[[#This Row],[レート]]*テーブル504[[#This Row],[取引単位]]</f>
        <v>0</v>
      </c>
      <c r="AU895" s="6">
        <f t="shared" si="271"/>
        <v>0</v>
      </c>
      <c r="AW895" s="5">
        <f t="shared" si="285"/>
        <v>0</v>
      </c>
      <c r="AX895" s="3">
        <f>IF(テーブル505[[#This Row],[レート]]=0,0,$I$7)</f>
        <v>0</v>
      </c>
      <c r="AY895" s="6">
        <f t="shared" si="280"/>
        <v>0</v>
      </c>
      <c r="AZ895" s="6">
        <f t="shared" si="281"/>
        <v>0</v>
      </c>
      <c r="BA895" s="81">
        <f>テーブル505[[#This Row],[レート]]*テーブル505[[#This Row],[取引単位]]</f>
        <v>0</v>
      </c>
      <c r="BB895" s="6">
        <f t="shared" si="272"/>
        <v>0</v>
      </c>
    </row>
    <row r="896" spans="21:54" x14ac:dyDescent="0.3">
      <c r="U896" s="5">
        <f t="shared" si="273"/>
        <v>0</v>
      </c>
      <c r="V896" s="3">
        <f>IF(テーブル501[[#This Row],[レート]]=0,0,$E$7)</f>
        <v>0</v>
      </c>
      <c r="W896" s="6">
        <f t="shared" si="266"/>
        <v>0</v>
      </c>
      <c r="X896" s="6">
        <f t="shared" si="267"/>
        <v>0</v>
      </c>
      <c r="Y896" s="81">
        <f>テーブル501[[#This Row],[レート]]*テーブル501[[#This Row],[取引単位]]</f>
        <v>0</v>
      </c>
      <c r="Z896" s="6">
        <f t="shared" si="268"/>
        <v>0</v>
      </c>
      <c r="AB896" s="5">
        <f t="shared" si="282"/>
        <v>0</v>
      </c>
      <c r="AC896" s="3">
        <f>IF(テーブル502[[#This Row],[レート]]=0,0,$F$7)</f>
        <v>0</v>
      </c>
      <c r="AD896" s="6">
        <f t="shared" si="274"/>
        <v>0</v>
      </c>
      <c r="AE896" s="6">
        <f t="shared" si="275"/>
        <v>0</v>
      </c>
      <c r="AF896" s="81">
        <f>テーブル502[[#This Row],[レート]]*テーブル502[[#This Row],[取引単位]]</f>
        <v>0</v>
      </c>
      <c r="AG896" s="6">
        <f t="shared" si="269"/>
        <v>0</v>
      </c>
      <c r="AI896" s="5">
        <f t="shared" si="283"/>
        <v>0</v>
      </c>
      <c r="AJ896" s="3">
        <f>IF(テーブル503[[#This Row],[レート]]=0,0,$G$7)</f>
        <v>0</v>
      </c>
      <c r="AK896" s="6">
        <f t="shared" si="276"/>
        <v>0</v>
      </c>
      <c r="AL896" s="6">
        <f t="shared" si="277"/>
        <v>0</v>
      </c>
      <c r="AM896" s="81">
        <f>テーブル503[[#This Row],[レート]]*テーブル503[[#This Row],[取引単位]]</f>
        <v>0</v>
      </c>
      <c r="AN896" s="6">
        <f t="shared" si="270"/>
        <v>0</v>
      </c>
      <c r="AP896" s="5">
        <f t="shared" si="284"/>
        <v>0</v>
      </c>
      <c r="AQ896" s="3">
        <f>IF(テーブル504[[#This Row],[レート]]=0,0,$H$7)</f>
        <v>0</v>
      </c>
      <c r="AR896" s="6">
        <f t="shared" si="278"/>
        <v>0</v>
      </c>
      <c r="AS896" s="6">
        <f t="shared" si="279"/>
        <v>0</v>
      </c>
      <c r="AT896" s="81">
        <f>テーブル504[[#This Row],[レート]]*テーブル504[[#This Row],[取引単位]]</f>
        <v>0</v>
      </c>
      <c r="AU896" s="6">
        <f t="shared" si="271"/>
        <v>0</v>
      </c>
      <c r="AW896" s="5">
        <f t="shared" si="285"/>
        <v>0</v>
      </c>
      <c r="AX896" s="3">
        <f>IF(テーブル505[[#This Row],[レート]]=0,0,$I$7)</f>
        <v>0</v>
      </c>
      <c r="AY896" s="6">
        <f t="shared" si="280"/>
        <v>0</v>
      </c>
      <c r="AZ896" s="6">
        <f t="shared" si="281"/>
        <v>0</v>
      </c>
      <c r="BA896" s="81">
        <f>テーブル505[[#This Row],[レート]]*テーブル505[[#This Row],[取引単位]]</f>
        <v>0</v>
      </c>
      <c r="BB896" s="6">
        <f t="shared" si="272"/>
        <v>0</v>
      </c>
    </row>
    <row r="897" spans="21:54" x14ac:dyDescent="0.3">
      <c r="U897" s="5">
        <f t="shared" si="273"/>
        <v>0</v>
      </c>
      <c r="V897" s="3">
        <f>IF(テーブル501[[#This Row],[レート]]=0,0,$E$7)</f>
        <v>0</v>
      </c>
      <c r="W897" s="6">
        <f t="shared" si="266"/>
        <v>0</v>
      </c>
      <c r="X897" s="6">
        <f t="shared" si="267"/>
        <v>0</v>
      </c>
      <c r="Y897" s="81">
        <f>テーブル501[[#This Row],[レート]]*テーブル501[[#This Row],[取引単位]]</f>
        <v>0</v>
      </c>
      <c r="Z897" s="6">
        <f t="shared" si="268"/>
        <v>0</v>
      </c>
      <c r="AB897" s="5">
        <f t="shared" si="282"/>
        <v>0</v>
      </c>
      <c r="AC897" s="3">
        <f>IF(テーブル502[[#This Row],[レート]]=0,0,$F$7)</f>
        <v>0</v>
      </c>
      <c r="AD897" s="6">
        <f t="shared" si="274"/>
        <v>0</v>
      </c>
      <c r="AE897" s="6">
        <f t="shared" si="275"/>
        <v>0</v>
      </c>
      <c r="AF897" s="81">
        <f>テーブル502[[#This Row],[レート]]*テーブル502[[#This Row],[取引単位]]</f>
        <v>0</v>
      </c>
      <c r="AG897" s="6">
        <f t="shared" si="269"/>
        <v>0</v>
      </c>
      <c r="AI897" s="5">
        <f t="shared" si="283"/>
        <v>0</v>
      </c>
      <c r="AJ897" s="3">
        <f>IF(テーブル503[[#This Row],[レート]]=0,0,$G$7)</f>
        <v>0</v>
      </c>
      <c r="AK897" s="6">
        <f t="shared" si="276"/>
        <v>0</v>
      </c>
      <c r="AL897" s="6">
        <f t="shared" si="277"/>
        <v>0</v>
      </c>
      <c r="AM897" s="81">
        <f>テーブル503[[#This Row],[レート]]*テーブル503[[#This Row],[取引単位]]</f>
        <v>0</v>
      </c>
      <c r="AN897" s="6">
        <f t="shared" si="270"/>
        <v>0</v>
      </c>
      <c r="AP897" s="5">
        <f t="shared" si="284"/>
        <v>0</v>
      </c>
      <c r="AQ897" s="3">
        <f>IF(テーブル504[[#This Row],[レート]]=0,0,$H$7)</f>
        <v>0</v>
      </c>
      <c r="AR897" s="6">
        <f t="shared" si="278"/>
        <v>0</v>
      </c>
      <c r="AS897" s="6">
        <f t="shared" si="279"/>
        <v>0</v>
      </c>
      <c r="AT897" s="81">
        <f>テーブル504[[#This Row],[レート]]*テーブル504[[#This Row],[取引単位]]</f>
        <v>0</v>
      </c>
      <c r="AU897" s="6">
        <f t="shared" si="271"/>
        <v>0</v>
      </c>
      <c r="AW897" s="5">
        <f t="shared" si="285"/>
        <v>0</v>
      </c>
      <c r="AX897" s="3">
        <f>IF(テーブル505[[#This Row],[レート]]=0,0,$I$7)</f>
        <v>0</v>
      </c>
      <c r="AY897" s="6">
        <f t="shared" si="280"/>
        <v>0</v>
      </c>
      <c r="AZ897" s="6">
        <f t="shared" si="281"/>
        <v>0</v>
      </c>
      <c r="BA897" s="81">
        <f>テーブル505[[#This Row],[レート]]*テーブル505[[#This Row],[取引単位]]</f>
        <v>0</v>
      </c>
      <c r="BB897" s="6">
        <f t="shared" si="272"/>
        <v>0</v>
      </c>
    </row>
    <row r="898" spans="21:54" x14ac:dyDescent="0.3">
      <c r="U898" s="5">
        <f t="shared" si="273"/>
        <v>0</v>
      </c>
      <c r="V898" s="3">
        <f>IF(テーブル501[[#This Row],[レート]]=0,0,$E$7)</f>
        <v>0</v>
      </c>
      <c r="W898" s="6">
        <f t="shared" si="266"/>
        <v>0</v>
      </c>
      <c r="X898" s="6">
        <f t="shared" si="267"/>
        <v>0</v>
      </c>
      <c r="Y898" s="81">
        <f>テーブル501[[#This Row],[レート]]*テーブル501[[#This Row],[取引単位]]</f>
        <v>0</v>
      </c>
      <c r="Z898" s="6">
        <f t="shared" si="268"/>
        <v>0</v>
      </c>
      <c r="AB898" s="5">
        <f t="shared" si="282"/>
        <v>0</v>
      </c>
      <c r="AC898" s="3">
        <f>IF(テーブル502[[#This Row],[レート]]=0,0,$F$7)</f>
        <v>0</v>
      </c>
      <c r="AD898" s="6">
        <f t="shared" si="274"/>
        <v>0</v>
      </c>
      <c r="AE898" s="6">
        <f t="shared" si="275"/>
        <v>0</v>
      </c>
      <c r="AF898" s="81">
        <f>テーブル502[[#This Row],[レート]]*テーブル502[[#This Row],[取引単位]]</f>
        <v>0</v>
      </c>
      <c r="AG898" s="6">
        <f t="shared" si="269"/>
        <v>0</v>
      </c>
      <c r="AI898" s="5">
        <f t="shared" si="283"/>
        <v>0</v>
      </c>
      <c r="AJ898" s="3">
        <f>IF(テーブル503[[#This Row],[レート]]=0,0,$G$7)</f>
        <v>0</v>
      </c>
      <c r="AK898" s="6">
        <f t="shared" si="276"/>
        <v>0</v>
      </c>
      <c r="AL898" s="6">
        <f t="shared" si="277"/>
        <v>0</v>
      </c>
      <c r="AM898" s="81">
        <f>テーブル503[[#This Row],[レート]]*テーブル503[[#This Row],[取引単位]]</f>
        <v>0</v>
      </c>
      <c r="AN898" s="6">
        <f t="shared" si="270"/>
        <v>0</v>
      </c>
      <c r="AP898" s="5">
        <f t="shared" si="284"/>
        <v>0</v>
      </c>
      <c r="AQ898" s="3">
        <f>IF(テーブル504[[#This Row],[レート]]=0,0,$H$7)</f>
        <v>0</v>
      </c>
      <c r="AR898" s="6">
        <f t="shared" si="278"/>
        <v>0</v>
      </c>
      <c r="AS898" s="6">
        <f t="shared" si="279"/>
        <v>0</v>
      </c>
      <c r="AT898" s="81">
        <f>テーブル504[[#This Row],[レート]]*テーブル504[[#This Row],[取引単位]]</f>
        <v>0</v>
      </c>
      <c r="AU898" s="6">
        <f t="shared" si="271"/>
        <v>0</v>
      </c>
      <c r="AW898" s="5">
        <f t="shared" si="285"/>
        <v>0</v>
      </c>
      <c r="AX898" s="3">
        <f>IF(テーブル505[[#This Row],[レート]]=0,0,$I$7)</f>
        <v>0</v>
      </c>
      <c r="AY898" s="6">
        <f t="shared" si="280"/>
        <v>0</v>
      </c>
      <c r="AZ898" s="6">
        <f t="shared" si="281"/>
        <v>0</v>
      </c>
      <c r="BA898" s="81">
        <f>テーブル505[[#This Row],[レート]]*テーブル505[[#This Row],[取引単位]]</f>
        <v>0</v>
      </c>
      <c r="BB898" s="6">
        <f t="shared" si="272"/>
        <v>0</v>
      </c>
    </row>
    <row r="899" spans="21:54" x14ac:dyDescent="0.3">
      <c r="U899" s="5">
        <f t="shared" si="273"/>
        <v>0</v>
      </c>
      <c r="V899" s="3">
        <f>IF(テーブル501[[#This Row],[レート]]=0,0,$E$7)</f>
        <v>0</v>
      </c>
      <c r="W899" s="6">
        <f t="shared" ref="W899:W962" si="286">U899*V899/$P$17</f>
        <v>0</v>
      </c>
      <c r="X899" s="6">
        <f t="shared" ref="X899:X962" si="287">(U899-$E$9)*V899</f>
        <v>0</v>
      </c>
      <c r="Y899" s="81">
        <f>テーブル501[[#This Row],[レート]]*テーブル501[[#This Row],[取引単位]]</f>
        <v>0</v>
      </c>
      <c r="Z899" s="6">
        <f t="shared" ref="Z899:Z962" si="288">IF(U899&lt;$E$31,0,(U899-$E$31)*V899)</f>
        <v>0</v>
      </c>
      <c r="AB899" s="5">
        <f t="shared" si="282"/>
        <v>0</v>
      </c>
      <c r="AC899" s="3">
        <f>IF(テーブル502[[#This Row],[レート]]=0,0,$F$7)</f>
        <v>0</v>
      </c>
      <c r="AD899" s="6">
        <f t="shared" si="274"/>
        <v>0</v>
      </c>
      <c r="AE899" s="6">
        <f t="shared" si="275"/>
        <v>0</v>
      </c>
      <c r="AF899" s="81">
        <f>テーブル502[[#This Row],[レート]]*テーブル502[[#This Row],[取引単位]]</f>
        <v>0</v>
      </c>
      <c r="AG899" s="6">
        <f t="shared" ref="AG899:AG962" si="289">IF(AB899&lt;$E$31,0,(AB899-$E$31)*AC899)</f>
        <v>0</v>
      </c>
      <c r="AI899" s="5">
        <f t="shared" si="283"/>
        <v>0</v>
      </c>
      <c r="AJ899" s="3">
        <f>IF(テーブル503[[#This Row],[レート]]=0,0,$G$7)</f>
        <v>0</v>
      </c>
      <c r="AK899" s="6">
        <f t="shared" si="276"/>
        <v>0</v>
      </c>
      <c r="AL899" s="6">
        <f t="shared" si="277"/>
        <v>0</v>
      </c>
      <c r="AM899" s="81">
        <f>テーブル503[[#This Row],[レート]]*テーブル503[[#This Row],[取引単位]]</f>
        <v>0</v>
      </c>
      <c r="AN899" s="6">
        <f t="shared" ref="AN899:AN962" si="290">IF(AI899&lt;$E$31,0,(AI899-$E$31)*AJ899)</f>
        <v>0</v>
      </c>
      <c r="AP899" s="5">
        <f t="shared" si="284"/>
        <v>0</v>
      </c>
      <c r="AQ899" s="3">
        <f>IF(テーブル504[[#This Row],[レート]]=0,0,$H$7)</f>
        <v>0</v>
      </c>
      <c r="AR899" s="6">
        <f t="shared" si="278"/>
        <v>0</v>
      </c>
      <c r="AS899" s="6">
        <f t="shared" si="279"/>
        <v>0</v>
      </c>
      <c r="AT899" s="81">
        <f>テーブル504[[#This Row],[レート]]*テーブル504[[#This Row],[取引単位]]</f>
        <v>0</v>
      </c>
      <c r="AU899" s="6">
        <f t="shared" ref="AU899:AU962" si="291">IF(AP899&lt;$E$31,0,(AP899-$E$31)*AQ899)</f>
        <v>0</v>
      </c>
      <c r="AW899" s="5">
        <f t="shared" si="285"/>
        <v>0</v>
      </c>
      <c r="AX899" s="3">
        <f>IF(テーブル505[[#This Row],[レート]]=0,0,$I$7)</f>
        <v>0</v>
      </c>
      <c r="AY899" s="6">
        <f t="shared" si="280"/>
        <v>0</v>
      </c>
      <c r="AZ899" s="6">
        <f t="shared" si="281"/>
        <v>0</v>
      </c>
      <c r="BA899" s="81">
        <f>テーブル505[[#This Row],[レート]]*テーブル505[[#This Row],[取引単位]]</f>
        <v>0</v>
      </c>
      <c r="BB899" s="6">
        <f t="shared" ref="BB899:BB962" si="292">IF(AW899&lt;$E$31,0,(AW899-$E$31)*AX899)</f>
        <v>0</v>
      </c>
    </row>
    <row r="900" spans="21:54" x14ac:dyDescent="0.3">
      <c r="U900" s="5">
        <f t="shared" ref="U900:U963" si="293">IF(U899-$J$59&lt;$F$59,0,U899-$J$59)</f>
        <v>0</v>
      </c>
      <c r="V900" s="3">
        <f>IF(テーブル501[[#This Row],[レート]]=0,0,$E$7)</f>
        <v>0</v>
      </c>
      <c r="W900" s="6">
        <f t="shared" si="286"/>
        <v>0</v>
      </c>
      <c r="X900" s="6">
        <f t="shared" si="287"/>
        <v>0</v>
      </c>
      <c r="Y900" s="81">
        <f>テーブル501[[#This Row],[レート]]*テーブル501[[#This Row],[取引単位]]</f>
        <v>0</v>
      </c>
      <c r="Z900" s="6">
        <f t="shared" si="288"/>
        <v>0</v>
      </c>
      <c r="AB900" s="5">
        <f t="shared" si="282"/>
        <v>0</v>
      </c>
      <c r="AC900" s="3">
        <f>IF(テーブル502[[#This Row],[レート]]=0,0,$F$7)</f>
        <v>0</v>
      </c>
      <c r="AD900" s="6">
        <f t="shared" ref="AD900:AD963" si="294">AB900*AC900/$P$17</f>
        <v>0</v>
      </c>
      <c r="AE900" s="6">
        <f t="shared" ref="AE900:AE963" si="295">(AB900-$E$9)*AC900</f>
        <v>0</v>
      </c>
      <c r="AF900" s="81">
        <f>テーブル502[[#This Row],[レート]]*テーブル502[[#This Row],[取引単位]]</f>
        <v>0</v>
      </c>
      <c r="AG900" s="6">
        <f t="shared" si="289"/>
        <v>0</v>
      </c>
      <c r="AI900" s="5">
        <f t="shared" si="283"/>
        <v>0</v>
      </c>
      <c r="AJ900" s="3">
        <f>IF(テーブル503[[#This Row],[レート]]=0,0,$G$7)</f>
        <v>0</v>
      </c>
      <c r="AK900" s="6">
        <f t="shared" ref="AK900:AK963" si="296">AI900*AJ900/$P$17</f>
        <v>0</v>
      </c>
      <c r="AL900" s="6">
        <f t="shared" ref="AL900:AL963" si="297">(AI900-$E$9)*AJ900</f>
        <v>0</v>
      </c>
      <c r="AM900" s="81">
        <f>テーブル503[[#This Row],[レート]]*テーブル503[[#This Row],[取引単位]]</f>
        <v>0</v>
      </c>
      <c r="AN900" s="6">
        <f t="shared" si="290"/>
        <v>0</v>
      </c>
      <c r="AP900" s="5">
        <f t="shared" si="284"/>
        <v>0</v>
      </c>
      <c r="AQ900" s="3">
        <f>IF(テーブル504[[#This Row],[レート]]=0,0,$H$7)</f>
        <v>0</v>
      </c>
      <c r="AR900" s="6">
        <f t="shared" ref="AR900:AR963" si="298">AP900*AQ900/$P$17</f>
        <v>0</v>
      </c>
      <c r="AS900" s="6">
        <f t="shared" ref="AS900:AS963" si="299">(AP900-$E$9)*AQ900</f>
        <v>0</v>
      </c>
      <c r="AT900" s="81">
        <f>テーブル504[[#This Row],[レート]]*テーブル504[[#This Row],[取引単位]]</f>
        <v>0</v>
      </c>
      <c r="AU900" s="6">
        <f t="shared" si="291"/>
        <v>0</v>
      </c>
      <c r="AW900" s="5">
        <f t="shared" si="285"/>
        <v>0</v>
      </c>
      <c r="AX900" s="3">
        <f>IF(テーブル505[[#This Row],[レート]]=0,0,$I$7)</f>
        <v>0</v>
      </c>
      <c r="AY900" s="6">
        <f t="shared" ref="AY900:AY963" si="300">AW900*AX900/$P$17</f>
        <v>0</v>
      </c>
      <c r="AZ900" s="6">
        <f t="shared" ref="AZ900:AZ963" si="301">(AW900-$E$9)*AX900</f>
        <v>0</v>
      </c>
      <c r="BA900" s="81">
        <f>テーブル505[[#This Row],[レート]]*テーブル505[[#This Row],[取引単位]]</f>
        <v>0</v>
      </c>
      <c r="BB900" s="6">
        <f t="shared" si="292"/>
        <v>0</v>
      </c>
    </row>
    <row r="901" spans="21:54" x14ac:dyDescent="0.3">
      <c r="U901" s="5">
        <f t="shared" si="293"/>
        <v>0</v>
      </c>
      <c r="V901" s="3">
        <f>IF(テーブル501[[#This Row],[レート]]=0,0,$E$7)</f>
        <v>0</v>
      </c>
      <c r="W901" s="6">
        <f t="shared" si="286"/>
        <v>0</v>
      </c>
      <c r="X901" s="6">
        <f t="shared" si="287"/>
        <v>0</v>
      </c>
      <c r="Y901" s="81">
        <f>テーブル501[[#This Row],[レート]]*テーブル501[[#This Row],[取引単位]]</f>
        <v>0</v>
      </c>
      <c r="Z901" s="6">
        <f t="shared" si="288"/>
        <v>0</v>
      </c>
      <c r="AB901" s="5">
        <f t="shared" ref="AB901:AB964" si="302">IF(AB900-$J$58&lt;$F$58,0,AB900-$J$58)</f>
        <v>0</v>
      </c>
      <c r="AC901" s="3">
        <f>IF(テーブル502[[#This Row],[レート]]=0,0,$F$7)</f>
        <v>0</v>
      </c>
      <c r="AD901" s="6">
        <f t="shared" si="294"/>
        <v>0</v>
      </c>
      <c r="AE901" s="6">
        <f t="shared" si="295"/>
        <v>0</v>
      </c>
      <c r="AF901" s="81">
        <f>テーブル502[[#This Row],[レート]]*テーブル502[[#This Row],[取引単位]]</f>
        <v>0</v>
      </c>
      <c r="AG901" s="6">
        <f t="shared" si="289"/>
        <v>0</v>
      </c>
      <c r="AI901" s="5">
        <f t="shared" ref="AI901:AI964" si="303">IF(AI900-$J$57&lt;$F$57,0,AI900-$J$57)</f>
        <v>0</v>
      </c>
      <c r="AJ901" s="3">
        <f>IF(テーブル503[[#This Row],[レート]]=0,0,$G$7)</f>
        <v>0</v>
      </c>
      <c r="AK901" s="6">
        <f t="shared" si="296"/>
        <v>0</v>
      </c>
      <c r="AL901" s="6">
        <f t="shared" si="297"/>
        <v>0</v>
      </c>
      <c r="AM901" s="81">
        <f>テーブル503[[#This Row],[レート]]*テーブル503[[#This Row],[取引単位]]</f>
        <v>0</v>
      </c>
      <c r="AN901" s="6">
        <f t="shared" si="290"/>
        <v>0</v>
      </c>
      <c r="AP901" s="5">
        <f t="shared" ref="AP901:AP964" si="304">IF(AP900-$J$56&lt;$F$56,0,AP900-$J$56)</f>
        <v>0</v>
      </c>
      <c r="AQ901" s="3">
        <f>IF(テーブル504[[#This Row],[レート]]=0,0,$H$7)</f>
        <v>0</v>
      </c>
      <c r="AR901" s="6">
        <f t="shared" si="298"/>
        <v>0</v>
      </c>
      <c r="AS901" s="6">
        <f t="shared" si="299"/>
        <v>0</v>
      </c>
      <c r="AT901" s="81">
        <f>テーブル504[[#This Row],[レート]]*テーブル504[[#This Row],[取引単位]]</f>
        <v>0</v>
      </c>
      <c r="AU901" s="6">
        <f t="shared" si="291"/>
        <v>0</v>
      </c>
      <c r="AW901" s="5">
        <f t="shared" ref="AW901:AW964" si="305">IF(AW900-$J$55&lt;$F$55,0,AW900-$J$55)</f>
        <v>0</v>
      </c>
      <c r="AX901" s="3">
        <f>IF(テーブル505[[#This Row],[レート]]=0,0,$I$7)</f>
        <v>0</v>
      </c>
      <c r="AY901" s="6">
        <f t="shared" si="300"/>
        <v>0</v>
      </c>
      <c r="AZ901" s="6">
        <f t="shared" si="301"/>
        <v>0</v>
      </c>
      <c r="BA901" s="81">
        <f>テーブル505[[#This Row],[レート]]*テーブル505[[#This Row],[取引単位]]</f>
        <v>0</v>
      </c>
      <c r="BB901" s="6">
        <f t="shared" si="292"/>
        <v>0</v>
      </c>
    </row>
    <row r="902" spans="21:54" x14ac:dyDescent="0.3">
      <c r="U902" s="5">
        <f t="shared" si="293"/>
        <v>0</v>
      </c>
      <c r="V902" s="3">
        <f>IF(テーブル501[[#This Row],[レート]]=0,0,$E$7)</f>
        <v>0</v>
      </c>
      <c r="W902" s="6">
        <f t="shared" si="286"/>
        <v>0</v>
      </c>
      <c r="X902" s="6">
        <f t="shared" si="287"/>
        <v>0</v>
      </c>
      <c r="Y902" s="81">
        <f>テーブル501[[#This Row],[レート]]*テーブル501[[#This Row],[取引単位]]</f>
        <v>0</v>
      </c>
      <c r="Z902" s="6">
        <f t="shared" si="288"/>
        <v>0</v>
      </c>
      <c r="AB902" s="5">
        <f t="shared" si="302"/>
        <v>0</v>
      </c>
      <c r="AC902" s="3">
        <f>IF(テーブル502[[#This Row],[レート]]=0,0,$F$7)</f>
        <v>0</v>
      </c>
      <c r="AD902" s="6">
        <f t="shared" si="294"/>
        <v>0</v>
      </c>
      <c r="AE902" s="6">
        <f t="shared" si="295"/>
        <v>0</v>
      </c>
      <c r="AF902" s="81">
        <f>テーブル502[[#This Row],[レート]]*テーブル502[[#This Row],[取引単位]]</f>
        <v>0</v>
      </c>
      <c r="AG902" s="6">
        <f t="shared" si="289"/>
        <v>0</v>
      </c>
      <c r="AI902" s="5">
        <f t="shared" si="303"/>
        <v>0</v>
      </c>
      <c r="AJ902" s="3">
        <f>IF(テーブル503[[#This Row],[レート]]=0,0,$G$7)</f>
        <v>0</v>
      </c>
      <c r="AK902" s="6">
        <f t="shared" si="296"/>
        <v>0</v>
      </c>
      <c r="AL902" s="6">
        <f t="shared" si="297"/>
        <v>0</v>
      </c>
      <c r="AM902" s="81">
        <f>テーブル503[[#This Row],[レート]]*テーブル503[[#This Row],[取引単位]]</f>
        <v>0</v>
      </c>
      <c r="AN902" s="6">
        <f t="shared" si="290"/>
        <v>0</v>
      </c>
      <c r="AP902" s="5">
        <f t="shared" si="304"/>
        <v>0</v>
      </c>
      <c r="AQ902" s="3">
        <f>IF(テーブル504[[#This Row],[レート]]=0,0,$H$7)</f>
        <v>0</v>
      </c>
      <c r="AR902" s="6">
        <f t="shared" si="298"/>
        <v>0</v>
      </c>
      <c r="AS902" s="6">
        <f t="shared" si="299"/>
        <v>0</v>
      </c>
      <c r="AT902" s="81">
        <f>テーブル504[[#This Row],[レート]]*テーブル504[[#This Row],[取引単位]]</f>
        <v>0</v>
      </c>
      <c r="AU902" s="6">
        <f t="shared" si="291"/>
        <v>0</v>
      </c>
      <c r="AW902" s="5">
        <f t="shared" si="305"/>
        <v>0</v>
      </c>
      <c r="AX902" s="3">
        <f>IF(テーブル505[[#This Row],[レート]]=0,0,$I$7)</f>
        <v>0</v>
      </c>
      <c r="AY902" s="6">
        <f t="shared" si="300"/>
        <v>0</v>
      </c>
      <c r="AZ902" s="6">
        <f t="shared" si="301"/>
        <v>0</v>
      </c>
      <c r="BA902" s="81">
        <f>テーブル505[[#This Row],[レート]]*テーブル505[[#This Row],[取引単位]]</f>
        <v>0</v>
      </c>
      <c r="BB902" s="6">
        <f t="shared" si="292"/>
        <v>0</v>
      </c>
    </row>
    <row r="903" spans="21:54" x14ac:dyDescent="0.3">
      <c r="U903" s="5">
        <f t="shared" si="293"/>
        <v>0</v>
      </c>
      <c r="V903" s="3">
        <f>IF(テーブル501[[#This Row],[レート]]=0,0,$E$7)</f>
        <v>0</v>
      </c>
      <c r="W903" s="6">
        <f t="shared" si="286"/>
        <v>0</v>
      </c>
      <c r="X903" s="6">
        <f t="shared" si="287"/>
        <v>0</v>
      </c>
      <c r="Y903" s="81">
        <f>テーブル501[[#This Row],[レート]]*テーブル501[[#This Row],[取引単位]]</f>
        <v>0</v>
      </c>
      <c r="Z903" s="6">
        <f t="shared" si="288"/>
        <v>0</v>
      </c>
      <c r="AB903" s="5">
        <f t="shared" si="302"/>
        <v>0</v>
      </c>
      <c r="AC903" s="3">
        <f>IF(テーブル502[[#This Row],[レート]]=0,0,$F$7)</f>
        <v>0</v>
      </c>
      <c r="AD903" s="6">
        <f t="shared" si="294"/>
        <v>0</v>
      </c>
      <c r="AE903" s="6">
        <f t="shared" si="295"/>
        <v>0</v>
      </c>
      <c r="AF903" s="81">
        <f>テーブル502[[#This Row],[レート]]*テーブル502[[#This Row],[取引単位]]</f>
        <v>0</v>
      </c>
      <c r="AG903" s="6">
        <f t="shared" si="289"/>
        <v>0</v>
      </c>
      <c r="AI903" s="5">
        <f t="shared" si="303"/>
        <v>0</v>
      </c>
      <c r="AJ903" s="3">
        <f>IF(テーブル503[[#This Row],[レート]]=0,0,$G$7)</f>
        <v>0</v>
      </c>
      <c r="AK903" s="6">
        <f t="shared" si="296"/>
        <v>0</v>
      </c>
      <c r="AL903" s="6">
        <f t="shared" si="297"/>
        <v>0</v>
      </c>
      <c r="AM903" s="81">
        <f>テーブル503[[#This Row],[レート]]*テーブル503[[#This Row],[取引単位]]</f>
        <v>0</v>
      </c>
      <c r="AN903" s="6">
        <f t="shared" si="290"/>
        <v>0</v>
      </c>
      <c r="AP903" s="5">
        <f t="shared" si="304"/>
        <v>0</v>
      </c>
      <c r="AQ903" s="3">
        <f>IF(テーブル504[[#This Row],[レート]]=0,0,$H$7)</f>
        <v>0</v>
      </c>
      <c r="AR903" s="6">
        <f t="shared" si="298"/>
        <v>0</v>
      </c>
      <c r="AS903" s="6">
        <f t="shared" si="299"/>
        <v>0</v>
      </c>
      <c r="AT903" s="81">
        <f>テーブル504[[#This Row],[レート]]*テーブル504[[#This Row],[取引単位]]</f>
        <v>0</v>
      </c>
      <c r="AU903" s="6">
        <f t="shared" si="291"/>
        <v>0</v>
      </c>
      <c r="AW903" s="5">
        <f t="shared" si="305"/>
        <v>0</v>
      </c>
      <c r="AX903" s="3">
        <f>IF(テーブル505[[#This Row],[レート]]=0,0,$I$7)</f>
        <v>0</v>
      </c>
      <c r="AY903" s="6">
        <f t="shared" si="300"/>
        <v>0</v>
      </c>
      <c r="AZ903" s="6">
        <f t="shared" si="301"/>
        <v>0</v>
      </c>
      <c r="BA903" s="81">
        <f>テーブル505[[#This Row],[レート]]*テーブル505[[#This Row],[取引単位]]</f>
        <v>0</v>
      </c>
      <c r="BB903" s="6">
        <f t="shared" si="292"/>
        <v>0</v>
      </c>
    </row>
    <row r="904" spans="21:54" x14ac:dyDescent="0.3">
      <c r="U904" s="5">
        <f t="shared" si="293"/>
        <v>0</v>
      </c>
      <c r="V904" s="3">
        <f>IF(テーブル501[[#This Row],[レート]]=0,0,$E$7)</f>
        <v>0</v>
      </c>
      <c r="W904" s="6">
        <f t="shared" si="286"/>
        <v>0</v>
      </c>
      <c r="X904" s="6">
        <f t="shared" si="287"/>
        <v>0</v>
      </c>
      <c r="Y904" s="81">
        <f>テーブル501[[#This Row],[レート]]*テーブル501[[#This Row],[取引単位]]</f>
        <v>0</v>
      </c>
      <c r="Z904" s="6">
        <f t="shared" si="288"/>
        <v>0</v>
      </c>
      <c r="AB904" s="5">
        <f t="shared" si="302"/>
        <v>0</v>
      </c>
      <c r="AC904" s="3">
        <f>IF(テーブル502[[#This Row],[レート]]=0,0,$F$7)</f>
        <v>0</v>
      </c>
      <c r="AD904" s="6">
        <f t="shared" si="294"/>
        <v>0</v>
      </c>
      <c r="AE904" s="6">
        <f t="shared" si="295"/>
        <v>0</v>
      </c>
      <c r="AF904" s="81">
        <f>テーブル502[[#This Row],[レート]]*テーブル502[[#This Row],[取引単位]]</f>
        <v>0</v>
      </c>
      <c r="AG904" s="6">
        <f t="shared" si="289"/>
        <v>0</v>
      </c>
      <c r="AI904" s="5">
        <f t="shared" si="303"/>
        <v>0</v>
      </c>
      <c r="AJ904" s="3">
        <f>IF(テーブル503[[#This Row],[レート]]=0,0,$G$7)</f>
        <v>0</v>
      </c>
      <c r="AK904" s="6">
        <f t="shared" si="296"/>
        <v>0</v>
      </c>
      <c r="AL904" s="6">
        <f t="shared" si="297"/>
        <v>0</v>
      </c>
      <c r="AM904" s="81">
        <f>テーブル503[[#This Row],[レート]]*テーブル503[[#This Row],[取引単位]]</f>
        <v>0</v>
      </c>
      <c r="AN904" s="6">
        <f t="shared" si="290"/>
        <v>0</v>
      </c>
      <c r="AP904" s="5">
        <f t="shared" si="304"/>
        <v>0</v>
      </c>
      <c r="AQ904" s="3">
        <f>IF(テーブル504[[#This Row],[レート]]=0,0,$H$7)</f>
        <v>0</v>
      </c>
      <c r="AR904" s="6">
        <f t="shared" si="298"/>
        <v>0</v>
      </c>
      <c r="AS904" s="6">
        <f t="shared" si="299"/>
        <v>0</v>
      </c>
      <c r="AT904" s="81">
        <f>テーブル504[[#This Row],[レート]]*テーブル504[[#This Row],[取引単位]]</f>
        <v>0</v>
      </c>
      <c r="AU904" s="6">
        <f t="shared" si="291"/>
        <v>0</v>
      </c>
      <c r="AW904" s="5">
        <f t="shared" si="305"/>
        <v>0</v>
      </c>
      <c r="AX904" s="3">
        <f>IF(テーブル505[[#This Row],[レート]]=0,0,$I$7)</f>
        <v>0</v>
      </c>
      <c r="AY904" s="6">
        <f t="shared" si="300"/>
        <v>0</v>
      </c>
      <c r="AZ904" s="6">
        <f t="shared" si="301"/>
        <v>0</v>
      </c>
      <c r="BA904" s="81">
        <f>テーブル505[[#This Row],[レート]]*テーブル505[[#This Row],[取引単位]]</f>
        <v>0</v>
      </c>
      <c r="BB904" s="6">
        <f t="shared" si="292"/>
        <v>0</v>
      </c>
    </row>
    <row r="905" spans="21:54" x14ac:dyDescent="0.3">
      <c r="U905" s="5">
        <f t="shared" si="293"/>
        <v>0</v>
      </c>
      <c r="V905" s="3">
        <f>IF(テーブル501[[#This Row],[レート]]=0,0,$E$7)</f>
        <v>0</v>
      </c>
      <c r="W905" s="6">
        <f t="shared" si="286"/>
        <v>0</v>
      </c>
      <c r="X905" s="6">
        <f t="shared" si="287"/>
        <v>0</v>
      </c>
      <c r="Y905" s="81">
        <f>テーブル501[[#This Row],[レート]]*テーブル501[[#This Row],[取引単位]]</f>
        <v>0</v>
      </c>
      <c r="Z905" s="6">
        <f t="shared" si="288"/>
        <v>0</v>
      </c>
      <c r="AB905" s="5">
        <f t="shared" si="302"/>
        <v>0</v>
      </c>
      <c r="AC905" s="3">
        <f>IF(テーブル502[[#This Row],[レート]]=0,0,$F$7)</f>
        <v>0</v>
      </c>
      <c r="AD905" s="6">
        <f t="shared" si="294"/>
        <v>0</v>
      </c>
      <c r="AE905" s="6">
        <f t="shared" si="295"/>
        <v>0</v>
      </c>
      <c r="AF905" s="81">
        <f>テーブル502[[#This Row],[レート]]*テーブル502[[#This Row],[取引単位]]</f>
        <v>0</v>
      </c>
      <c r="AG905" s="6">
        <f t="shared" si="289"/>
        <v>0</v>
      </c>
      <c r="AI905" s="5">
        <f t="shared" si="303"/>
        <v>0</v>
      </c>
      <c r="AJ905" s="3">
        <f>IF(テーブル503[[#This Row],[レート]]=0,0,$G$7)</f>
        <v>0</v>
      </c>
      <c r="AK905" s="6">
        <f t="shared" si="296"/>
        <v>0</v>
      </c>
      <c r="AL905" s="6">
        <f t="shared" si="297"/>
        <v>0</v>
      </c>
      <c r="AM905" s="81">
        <f>テーブル503[[#This Row],[レート]]*テーブル503[[#This Row],[取引単位]]</f>
        <v>0</v>
      </c>
      <c r="AN905" s="6">
        <f t="shared" si="290"/>
        <v>0</v>
      </c>
      <c r="AP905" s="5">
        <f t="shared" si="304"/>
        <v>0</v>
      </c>
      <c r="AQ905" s="3">
        <f>IF(テーブル504[[#This Row],[レート]]=0,0,$H$7)</f>
        <v>0</v>
      </c>
      <c r="AR905" s="6">
        <f t="shared" si="298"/>
        <v>0</v>
      </c>
      <c r="AS905" s="6">
        <f t="shared" si="299"/>
        <v>0</v>
      </c>
      <c r="AT905" s="81">
        <f>テーブル504[[#This Row],[レート]]*テーブル504[[#This Row],[取引単位]]</f>
        <v>0</v>
      </c>
      <c r="AU905" s="6">
        <f t="shared" si="291"/>
        <v>0</v>
      </c>
      <c r="AW905" s="5">
        <f t="shared" si="305"/>
        <v>0</v>
      </c>
      <c r="AX905" s="3">
        <f>IF(テーブル505[[#This Row],[レート]]=0,0,$I$7)</f>
        <v>0</v>
      </c>
      <c r="AY905" s="6">
        <f t="shared" si="300"/>
        <v>0</v>
      </c>
      <c r="AZ905" s="6">
        <f t="shared" si="301"/>
        <v>0</v>
      </c>
      <c r="BA905" s="81">
        <f>テーブル505[[#This Row],[レート]]*テーブル505[[#This Row],[取引単位]]</f>
        <v>0</v>
      </c>
      <c r="BB905" s="6">
        <f t="shared" si="292"/>
        <v>0</v>
      </c>
    </row>
    <row r="906" spans="21:54" x14ac:dyDescent="0.3">
      <c r="U906" s="5">
        <f t="shared" si="293"/>
        <v>0</v>
      </c>
      <c r="V906" s="3">
        <f>IF(テーブル501[[#This Row],[レート]]=0,0,$E$7)</f>
        <v>0</v>
      </c>
      <c r="W906" s="6">
        <f t="shared" si="286"/>
        <v>0</v>
      </c>
      <c r="X906" s="6">
        <f t="shared" si="287"/>
        <v>0</v>
      </c>
      <c r="Y906" s="81">
        <f>テーブル501[[#This Row],[レート]]*テーブル501[[#This Row],[取引単位]]</f>
        <v>0</v>
      </c>
      <c r="Z906" s="6">
        <f t="shared" si="288"/>
        <v>0</v>
      </c>
      <c r="AB906" s="5">
        <f t="shared" si="302"/>
        <v>0</v>
      </c>
      <c r="AC906" s="3">
        <f>IF(テーブル502[[#This Row],[レート]]=0,0,$F$7)</f>
        <v>0</v>
      </c>
      <c r="AD906" s="6">
        <f t="shared" si="294"/>
        <v>0</v>
      </c>
      <c r="AE906" s="6">
        <f t="shared" si="295"/>
        <v>0</v>
      </c>
      <c r="AF906" s="81">
        <f>テーブル502[[#This Row],[レート]]*テーブル502[[#This Row],[取引単位]]</f>
        <v>0</v>
      </c>
      <c r="AG906" s="6">
        <f t="shared" si="289"/>
        <v>0</v>
      </c>
      <c r="AI906" s="5">
        <f t="shared" si="303"/>
        <v>0</v>
      </c>
      <c r="AJ906" s="3">
        <f>IF(テーブル503[[#This Row],[レート]]=0,0,$G$7)</f>
        <v>0</v>
      </c>
      <c r="AK906" s="6">
        <f t="shared" si="296"/>
        <v>0</v>
      </c>
      <c r="AL906" s="6">
        <f t="shared" si="297"/>
        <v>0</v>
      </c>
      <c r="AM906" s="81">
        <f>テーブル503[[#This Row],[レート]]*テーブル503[[#This Row],[取引単位]]</f>
        <v>0</v>
      </c>
      <c r="AN906" s="6">
        <f t="shared" si="290"/>
        <v>0</v>
      </c>
      <c r="AP906" s="5">
        <f t="shared" si="304"/>
        <v>0</v>
      </c>
      <c r="AQ906" s="3">
        <f>IF(テーブル504[[#This Row],[レート]]=0,0,$H$7)</f>
        <v>0</v>
      </c>
      <c r="AR906" s="6">
        <f t="shared" si="298"/>
        <v>0</v>
      </c>
      <c r="AS906" s="6">
        <f t="shared" si="299"/>
        <v>0</v>
      </c>
      <c r="AT906" s="81">
        <f>テーブル504[[#This Row],[レート]]*テーブル504[[#This Row],[取引単位]]</f>
        <v>0</v>
      </c>
      <c r="AU906" s="6">
        <f t="shared" si="291"/>
        <v>0</v>
      </c>
      <c r="AW906" s="5">
        <f t="shared" si="305"/>
        <v>0</v>
      </c>
      <c r="AX906" s="3">
        <f>IF(テーブル505[[#This Row],[レート]]=0,0,$I$7)</f>
        <v>0</v>
      </c>
      <c r="AY906" s="6">
        <f t="shared" si="300"/>
        <v>0</v>
      </c>
      <c r="AZ906" s="6">
        <f t="shared" si="301"/>
        <v>0</v>
      </c>
      <c r="BA906" s="81">
        <f>テーブル505[[#This Row],[レート]]*テーブル505[[#This Row],[取引単位]]</f>
        <v>0</v>
      </c>
      <c r="BB906" s="6">
        <f t="shared" si="292"/>
        <v>0</v>
      </c>
    </row>
    <row r="907" spans="21:54" x14ac:dyDescent="0.3">
      <c r="U907" s="5">
        <f t="shared" si="293"/>
        <v>0</v>
      </c>
      <c r="V907" s="3">
        <f>IF(テーブル501[[#This Row],[レート]]=0,0,$E$7)</f>
        <v>0</v>
      </c>
      <c r="W907" s="6">
        <f t="shared" si="286"/>
        <v>0</v>
      </c>
      <c r="X907" s="6">
        <f t="shared" si="287"/>
        <v>0</v>
      </c>
      <c r="Y907" s="81">
        <f>テーブル501[[#This Row],[レート]]*テーブル501[[#This Row],[取引単位]]</f>
        <v>0</v>
      </c>
      <c r="Z907" s="6">
        <f t="shared" si="288"/>
        <v>0</v>
      </c>
      <c r="AB907" s="5">
        <f t="shared" si="302"/>
        <v>0</v>
      </c>
      <c r="AC907" s="3">
        <f>IF(テーブル502[[#This Row],[レート]]=0,0,$F$7)</f>
        <v>0</v>
      </c>
      <c r="AD907" s="6">
        <f t="shared" si="294"/>
        <v>0</v>
      </c>
      <c r="AE907" s="6">
        <f t="shared" si="295"/>
        <v>0</v>
      </c>
      <c r="AF907" s="81">
        <f>テーブル502[[#This Row],[レート]]*テーブル502[[#This Row],[取引単位]]</f>
        <v>0</v>
      </c>
      <c r="AG907" s="6">
        <f t="shared" si="289"/>
        <v>0</v>
      </c>
      <c r="AI907" s="5">
        <f t="shared" si="303"/>
        <v>0</v>
      </c>
      <c r="AJ907" s="3">
        <f>IF(テーブル503[[#This Row],[レート]]=0,0,$G$7)</f>
        <v>0</v>
      </c>
      <c r="AK907" s="6">
        <f t="shared" si="296"/>
        <v>0</v>
      </c>
      <c r="AL907" s="6">
        <f t="shared" si="297"/>
        <v>0</v>
      </c>
      <c r="AM907" s="81">
        <f>テーブル503[[#This Row],[レート]]*テーブル503[[#This Row],[取引単位]]</f>
        <v>0</v>
      </c>
      <c r="AN907" s="6">
        <f t="shared" si="290"/>
        <v>0</v>
      </c>
      <c r="AP907" s="5">
        <f t="shared" si="304"/>
        <v>0</v>
      </c>
      <c r="AQ907" s="3">
        <f>IF(テーブル504[[#This Row],[レート]]=0,0,$H$7)</f>
        <v>0</v>
      </c>
      <c r="AR907" s="6">
        <f t="shared" si="298"/>
        <v>0</v>
      </c>
      <c r="AS907" s="6">
        <f t="shared" si="299"/>
        <v>0</v>
      </c>
      <c r="AT907" s="81">
        <f>テーブル504[[#This Row],[レート]]*テーブル504[[#This Row],[取引単位]]</f>
        <v>0</v>
      </c>
      <c r="AU907" s="6">
        <f t="shared" si="291"/>
        <v>0</v>
      </c>
      <c r="AW907" s="5">
        <f t="shared" si="305"/>
        <v>0</v>
      </c>
      <c r="AX907" s="3">
        <f>IF(テーブル505[[#This Row],[レート]]=0,0,$I$7)</f>
        <v>0</v>
      </c>
      <c r="AY907" s="6">
        <f t="shared" si="300"/>
        <v>0</v>
      </c>
      <c r="AZ907" s="6">
        <f t="shared" si="301"/>
        <v>0</v>
      </c>
      <c r="BA907" s="81">
        <f>テーブル505[[#This Row],[レート]]*テーブル505[[#This Row],[取引単位]]</f>
        <v>0</v>
      </c>
      <c r="BB907" s="6">
        <f t="shared" si="292"/>
        <v>0</v>
      </c>
    </row>
    <row r="908" spans="21:54" x14ac:dyDescent="0.3">
      <c r="U908" s="5">
        <f t="shared" si="293"/>
        <v>0</v>
      </c>
      <c r="V908" s="3">
        <f>IF(テーブル501[[#This Row],[レート]]=0,0,$E$7)</f>
        <v>0</v>
      </c>
      <c r="W908" s="6">
        <f t="shared" si="286"/>
        <v>0</v>
      </c>
      <c r="X908" s="6">
        <f t="shared" si="287"/>
        <v>0</v>
      </c>
      <c r="Y908" s="81">
        <f>テーブル501[[#This Row],[レート]]*テーブル501[[#This Row],[取引単位]]</f>
        <v>0</v>
      </c>
      <c r="Z908" s="6">
        <f t="shared" si="288"/>
        <v>0</v>
      </c>
      <c r="AB908" s="5">
        <f t="shared" si="302"/>
        <v>0</v>
      </c>
      <c r="AC908" s="3">
        <f>IF(テーブル502[[#This Row],[レート]]=0,0,$F$7)</f>
        <v>0</v>
      </c>
      <c r="AD908" s="6">
        <f t="shared" si="294"/>
        <v>0</v>
      </c>
      <c r="AE908" s="6">
        <f t="shared" si="295"/>
        <v>0</v>
      </c>
      <c r="AF908" s="81">
        <f>テーブル502[[#This Row],[レート]]*テーブル502[[#This Row],[取引単位]]</f>
        <v>0</v>
      </c>
      <c r="AG908" s="6">
        <f t="shared" si="289"/>
        <v>0</v>
      </c>
      <c r="AI908" s="5">
        <f t="shared" si="303"/>
        <v>0</v>
      </c>
      <c r="AJ908" s="3">
        <f>IF(テーブル503[[#This Row],[レート]]=0,0,$G$7)</f>
        <v>0</v>
      </c>
      <c r="AK908" s="6">
        <f t="shared" si="296"/>
        <v>0</v>
      </c>
      <c r="AL908" s="6">
        <f t="shared" si="297"/>
        <v>0</v>
      </c>
      <c r="AM908" s="81">
        <f>テーブル503[[#This Row],[レート]]*テーブル503[[#This Row],[取引単位]]</f>
        <v>0</v>
      </c>
      <c r="AN908" s="6">
        <f t="shared" si="290"/>
        <v>0</v>
      </c>
      <c r="AP908" s="5">
        <f t="shared" si="304"/>
        <v>0</v>
      </c>
      <c r="AQ908" s="3">
        <f>IF(テーブル504[[#This Row],[レート]]=0,0,$H$7)</f>
        <v>0</v>
      </c>
      <c r="AR908" s="6">
        <f t="shared" si="298"/>
        <v>0</v>
      </c>
      <c r="AS908" s="6">
        <f t="shared" si="299"/>
        <v>0</v>
      </c>
      <c r="AT908" s="81">
        <f>テーブル504[[#This Row],[レート]]*テーブル504[[#This Row],[取引単位]]</f>
        <v>0</v>
      </c>
      <c r="AU908" s="6">
        <f t="shared" si="291"/>
        <v>0</v>
      </c>
      <c r="AW908" s="5">
        <f t="shared" si="305"/>
        <v>0</v>
      </c>
      <c r="AX908" s="3">
        <f>IF(テーブル505[[#This Row],[レート]]=0,0,$I$7)</f>
        <v>0</v>
      </c>
      <c r="AY908" s="6">
        <f t="shared" si="300"/>
        <v>0</v>
      </c>
      <c r="AZ908" s="6">
        <f t="shared" si="301"/>
        <v>0</v>
      </c>
      <c r="BA908" s="81">
        <f>テーブル505[[#This Row],[レート]]*テーブル505[[#This Row],[取引単位]]</f>
        <v>0</v>
      </c>
      <c r="BB908" s="6">
        <f t="shared" si="292"/>
        <v>0</v>
      </c>
    </row>
    <row r="909" spans="21:54" x14ac:dyDescent="0.3">
      <c r="U909" s="5">
        <f t="shared" si="293"/>
        <v>0</v>
      </c>
      <c r="V909" s="3">
        <f>IF(テーブル501[[#This Row],[レート]]=0,0,$E$7)</f>
        <v>0</v>
      </c>
      <c r="W909" s="6">
        <f t="shared" si="286"/>
        <v>0</v>
      </c>
      <c r="X909" s="6">
        <f t="shared" si="287"/>
        <v>0</v>
      </c>
      <c r="Y909" s="81">
        <f>テーブル501[[#This Row],[レート]]*テーブル501[[#This Row],[取引単位]]</f>
        <v>0</v>
      </c>
      <c r="Z909" s="6">
        <f t="shared" si="288"/>
        <v>0</v>
      </c>
      <c r="AB909" s="5">
        <f t="shared" si="302"/>
        <v>0</v>
      </c>
      <c r="AC909" s="3">
        <f>IF(テーブル502[[#This Row],[レート]]=0,0,$F$7)</f>
        <v>0</v>
      </c>
      <c r="AD909" s="6">
        <f t="shared" si="294"/>
        <v>0</v>
      </c>
      <c r="AE909" s="6">
        <f t="shared" si="295"/>
        <v>0</v>
      </c>
      <c r="AF909" s="81">
        <f>テーブル502[[#This Row],[レート]]*テーブル502[[#This Row],[取引単位]]</f>
        <v>0</v>
      </c>
      <c r="AG909" s="6">
        <f t="shared" si="289"/>
        <v>0</v>
      </c>
      <c r="AI909" s="5">
        <f t="shared" si="303"/>
        <v>0</v>
      </c>
      <c r="AJ909" s="3">
        <f>IF(テーブル503[[#This Row],[レート]]=0,0,$G$7)</f>
        <v>0</v>
      </c>
      <c r="AK909" s="6">
        <f t="shared" si="296"/>
        <v>0</v>
      </c>
      <c r="AL909" s="6">
        <f t="shared" si="297"/>
        <v>0</v>
      </c>
      <c r="AM909" s="81">
        <f>テーブル503[[#This Row],[レート]]*テーブル503[[#This Row],[取引単位]]</f>
        <v>0</v>
      </c>
      <c r="AN909" s="6">
        <f t="shared" si="290"/>
        <v>0</v>
      </c>
      <c r="AP909" s="5">
        <f t="shared" si="304"/>
        <v>0</v>
      </c>
      <c r="AQ909" s="3">
        <f>IF(テーブル504[[#This Row],[レート]]=0,0,$H$7)</f>
        <v>0</v>
      </c>
      <c r="AR909" s="6">
        <f t="shared" si="298"/>
        <v>0</v>
      </c>
      <c r="AS909" s="6">
        <f t="shared" si="299"/>
        <v>0</v>
      </c>
      <c r="AT909" s="81">
        <f>テーブル504[[#This Row],[レート]]*テーブル504[[#This Row],[取引単位]]</f>
        <v>0</v>
      </c>
      <c r="AU909" s="6">
        <f t="shared" si="291"/>
        <v>0</v>
      </c>
      <c r="AW909" s="5">
        <f t="shared" si="305"/>
        <v>0</v>
      </c>
      <c r="AX909" s="3">
        <f>IF(テーブル505[[#This Row],[レート]]=0,0,$I$7)</f>
        <v>0</v>
      </c>
      <c r="AY909" s="6">
        <f t="shared" si="300"/>
        <v>0</v>
      </c>
      <c r="AZ909" s="6">
        <f t="shared" si="301"/>
        <v>0</v>
      </c>
      <c r="BA909" s="81">
        <f>テーブル505[[#This Row],[レート]]*テーブル505[[#This Row],[取引単位]]</f>
        <v>0</v>
      </c>
      <c r="BB909" s="6">
        <f t="shared" si="292"/>
        <v>0</v>
      </c>
    </row>
    <row r="910" spans="21:54" x14ac:dyDescent="0.3">
      <c r="U910" s="5">
        <f t="shared" si="293"/>
        <v>0</v>
      </c>
      <c r="V910" s="3">
        <f>IF(テーブル501[[#This Row],[レート]]=0,0,$E$7)</f>
        <v>0</v>
      </c>
      <c r="W910" s="6">
        <f t="shared" si="286"/>
        <v>0</v>
      </c>
      <c r="X910" s="6">
        <f t="shared" si="287"/>
        <v>0</v>
      </c>
      <c r="Y910" s="81">
        <f>テーブル501[[#This Row],[レート]]*テーブル501[[#This Row],[取引単位]]</f>
        <v>0</v>
      </c>
      <c r="Z910" s="6">
        <f t="shared" si="288"/>
        <v>0</v>
      </c>
      <c r="AB910" s="5">
        <f t="shared" si="302"/>
        <v>0</v>
      </c>
      <c r="AC910" s="3">
        <f>IF(テーブル502[[#This Row],[レート]]=0,0,$F$7)</f>
        <v>0</v>
      </c>
      <c r="AD910" s="6">
        <f t="shared" si="294"/>
        <v>0</v>
      </c>
      <c r="AE910" s="6">
        <f t="shared" si="295"/>
        <v>0</v>
      </c>
      <c r="AF910" s="81">
        <f>テーブル502[[#This Row],[レート]]*テーブル502[[#This Row],[取引単位]]</f>
        <v>0</v>
      </c>
      <c r="AG910" s="6">
        <f t="shared" si="289"/>
        <v>0</v>
      </c>
      <c r="AI910" s="5">
        <f t="shared" si="303"/>
        <v>0</v>
      </c>
      <c r="AJ910" s="3">
        <f>IF(テーブル503[[#This Row],[レート]]=0,0,$G$7)</f>
        <v>0</v>
      </c>
      <c r="AK910" s="6">
        <f t="shared" si="296"/>
        <v>0</v>
      </c>
      <c r="AL910" s="6">
        <f t="shared" si="297"/>
        <v>0</v>
      </c>
      <c r="AM910" s="81">
        <f>テーブル503[[#This Row],[レート]]*テーブル503[[#This Row],[取引単位]]</f>
        <v>0</v>
      </c>
      <c r="AN910" s="6">
        <f t="shared" si="290"/>
        <v>0</v>
      </c>
      <c r="AP910" s="5">
        <f t="shared" si="304"/>
        <v>0</v>
      </c>
      <c r="AQ910" s="3">
        <f>IF(テーブル504[[#This Row],[レート]]=0,0,$H$7)</f>
        <v>0</v>
      </c>
      <c r="AR910" s="6">
        <f t="shared" si="298"/>
        <v>0</v>
      </c>
      <c r="AS910" s="6">
        <f t="shared" si="299"/>
        <v>0</v>
      </c>
      <c r="AT910" s="81">
        <f>テーブル504[[#This Row],[レート]]*テーブル504[[#This Row],[取引単位]]</f>
        <v>0</v>
      </c>
      <c r="AU910" s="6">
        <f t="shared" si="291"/>
        <v>0</v>
      </c>
      <c r="AW910" s="5">
        <f t="shared" si="305"/>
        <v>0</v>
      </c>
      <c r="AX910" s="3">
        <f>IF(テーブル505[[#This Row],[レート]]=0,0,$I$7)</f>
        <v>0</v>
      </c>
      <c r="AY910" s="6">
        <f t="shared" si="300"/>
        <v>0</v>
      </c>
      <c r="AZ910" s="6">
        <f t="shared" si="301"/>
        <v>0</v>
      </c>
      <c r="BA910" s="81">
        <f>テーブル505[[#This Row],[レート]]*テーブル505[[#This Row],[取引単位]]</f>
        <v>0</v>
      </c>
      <c r="BB910" s="6">
        <f t="shared" si="292"/>
        <v>0</v>
      </c>
    </row>
    <row r="911" spans="21:54" x14ac:dyDescent="0.3">
      <c r="U911" s="5">
        <f t="shared" si="293"/>
        <v>0</v>
      </c>
      <c r="V911" s="3">
        <f>IF(テーブル501[[#This Row],[レート]]=0,0,$E$7)</f>
        <v>0</v>
      </c>
      <c r="W911" s="6">
        <f t="shared" si="286"/>
        <v>0</v>
      </c>
      <c r="X911" s="6">
        <f t="shared" si="287"/>
        <v>0</v>
      </c>
      <c r="Y911" s="81">
        <f>テーブル501[[#This Row],[レート]]*テーブル501[[#This Row],[取引単位]]</f>
        <v>0</v>
      </c>
      <c r="Z911" s="6">
        <f t="shared" si="288"/>
        <v>0</v>
      </c>
      <c r="AB911" s="5">
        <f t="shared" si="302"/>
        <v>0</v>
      </c>
      <c r="AC911" s="3">
        <f>IF(テーブル502[[#This Row],[レート]]=0,0,$F$7)</f>
        <v>0</v>
      </c>
      <c r="AD911" s="6">
        <f t="shared" si="294"/>
        <v>0</v>
      </c>
      <c r="AE911" s="6">
        <f t="shared" si="295"/>
        <v>0</v>
      </c>
      <c r="AF911" s="81">
        <f>テーブル502[[#This Row],[レート]]*テーブル502[[#This Row],[取引単位]]</f>
        <v>0</v>
      </c>
      <c r="AG911" s="6">
        <f t="shared" si="289"/>
        <v>0</v>
      </c>
      <c r="AI911" s="5">
        <f t="shared" si="303"/>
        <v>0</v>
      </c>
      <c r="AJ911" s="3">
        <f>IF(テーブル503[[#This Row],[レート]]=0,0,$G$7)</f>
        <v>0</v>
      </c>
      <c r="AK911" s="6">
        <f t="shared" si="296"/>
        <v>0</v>
      </c>
      <c r="AL911" s="6">
        <f t="shared" si="297"/>
        <v>0</v>
      </c>
      <c r="AM911" s="81">
        <f>テーブル503[[#This Row],[レート]]*テーブル503[[#This Row],[取引単位]]</f>
        <v>0</v>
      </c>
      <c r="AN911" s="6">
        <f t="shared" si="290"/>
        <v>0</v>
      </c>
      <c r="AP911" s="5">
        <f t="shared" si="304"/>
        <v>0</v>
      </c>
      <c r="AQ911" s="3">
        <f>IF(テーブル504[[#This Row],[レート]]=0,0,$H$7)</f>
        <v>0</v>
      </c>
      <c r="AR911" s="6">
        <f t="shared" si="298"/>
        <v>0</v>
      </c>
      <c r="AS911" s="6">
        <f t="shared" si="299"/>
        <v>0</v>
      </c>
      <c r="AT911" s="81">
        <f>テーブル504[[#This Row],[レート]]*テーブル504[[#This Row],[取引単位]]</f>
        <v>0</v>
      </c>
      <c r="AU911" s="6">
        <f t="shared" si="291"/>
        <v>0</v>
      </c>
      <c r="AW911" s="5">
        <f t="shared" si="305"/>
        <v>0</v>
      </c>
      <c r="AX911" s="3">
        <f>IF(テーブル505[[#This Row],[レート]]=0,0,$I$7)</f>
        <v>0</v>
      </c>
      <c r="AY911" s="6">
        <f t="shared" si="300"/>
        <v>0</v>
      </c>
      <c r="AZ911" s="6">
        <f t="shared" si="301"/>
        <v>0</v>
      </c>
      <c r="BA911" s="81">
        <f>テーブル505[[#This Row],[レート]]*テーブル505[[#This Row],[取引単位]]</f>
        <v>0</v>
      </c>
      <c r="BB911" s="6">
        <f t="shared" si="292"/>
        <v>0</v>
      </c>
    </row>
    <row r="912" spans="21:54" x14ac:dyDescent="0.3">
      <c r="U912" s="5">
        <f t="shared" si="293"/>
        <v>0</v>
      </c>
      <c r="V912" s="3">
        <f>IF(テーブル501[[#This Row],[レート]]=0,0,$E$7)</f>
        <v>0</v>
      </c>
      <c r="W912" s="6">
        <f t="shared" si="286"/>
        <v>0</v>
      </c>
      <c r="X912" s="6">
        <f t="shared" si="287"/>
        <v>0</v>
      </c>
      <c r="Y912" s="81">
        <f>テーブル501[[#This Row],[レート]]*テーブル501[[#This Row],[取引単位]]</f>
        <v>0</v>
      </c>
      <c r="Z912" s="6">
        <f t="shared" si="288"/>
        <v>0</v>
      </c>
      <c r="AB912" s="5">
        <f t="shared" si="302"/>
        <v>0</v>
      </c>
      <c r="AC912" s="3">
        <f>IF(テーブル502[[#This Row],[レート]]=0,0,$F$7)</f>
        <v>0</v>
      </c>
      <c r="AD912" s="6">
        <f t="shared" si="294"/>
        <v>0</v>
      </c>
      <c r="AE912" s="6">
        <f t="shared" si="295"/>
        <v>0</v>
      </c>
      <c r="AF912" s="81">
        <f>テーブル502[[#This Row],[レート]]*テーブル502[[#This Row],[取引単位]]</f>
        <v>0</v>
      </c>
      <c r="AG912" s="6">
        <f t="shared" si="289"/>
        <v>0</v>
      </c>
      <c r="AI912" s="5">
        <f t="shared" si="303"/>
        <v>0</v>
      </c>
      <c r="AJ912" s="3">
        <f>IF(テーブル503[[#This Row],[レート]]=0,0,$G$7)</f>
        <v>0</v>
      </c>
      <c r="AK912" s="6">
        <f t="shared" si="296"/>
        <v>0</v>
      </c>
      <c r="AL912" s="6">
        <f t="shared" si="297"/>
        <v>0</v>
      </c>
      <c r="AM912" s="81">
        <f>テーブル503[[#This Row],[レート]]*テーブル503[[#This Row],[取引単位]]</f>
        <v>0</v>
      </c>
      <c r="AN912" s="6">
        <f t="shared" si="290"/>
        <v>0</v>
      </c>
      <c r="AP912" s="5">
        <f t="shared" si="304"/>
        <v>0</v>
      </c>
      <c r="AQ912" s="3">
        <f>IF(テーブル504[[#This Row],[レート]]=0,0,$H$7)</f>
        <v>0</v>
      </c>
      <c r="AR912" s="6">
        <f t="shared" si="298"/>
        <v>0</v>
      </c>
      <c r="AS912" s="6">
        <f t="shared" si="299"/>
        <v>0</v>
      </c>
      <c r="AT912" s="81">
        <f>テーブル504[[#This Row],[レート]]*テーブル504[[#This Row],[取引単位]]</f>
        <v>0</v>
      </c>
      <c r="AU912" s="6">
        <f t="shared" si="291"/>
        <v>0</v>
      </c>
      <c r="AW912" s="5">
        <f t="shared" si="305"/>
        <v>0</v>
      </c>
      <c r="AX912" s="3">
        <f>IF(テーブル505[[#This Row],[レート]]=0,0,$I$7)</f>
        <v>0</v>
      </c>
      <c r="AY912" s="6">
        <f t="shared" si="300"/>
        <v>0</v>
      </c>
      <c r="AZ912" s="6">
        <f t="shared" si="301"/>
        <v>0</v>
      </c>
      <c r="BA912" s="81">
        <f>テーブル505[[#This Row],[レート]]*テーブル505[[#This Row],[取引単位]]</f>
        <v>0</v>
      </c>
      <c r="BB912" s="6">
        <f t="shared" si="292"/>
        <v>0</v>
      </c>
    </row>
    <row r="913" spans="21:54" x14ac:dyDescent="0.3">
      <c r="U913" s="5">
        <f t="shared" si="293"/>
        <v>0</v>
      </c>
      <c r="V913" s="3">
        <f>IF(テーブル501[[#This Row],[レート]]=0,0,$E$7)</f>
        <v>0</v>
      </c>
      <c r="W913" s="6">
        <f t="shared" si="286"/>
        <v>0</v>
      </c>
      <c r="X913" s="6">
        <f t="shared" si="287"/>
        <v>0</v>
      </c>
      <c r="Y913" s="81">
        <f>テーブル501[[#This Row],[レート]]*テーブル501[[#This Row],[取引単位]]</f>
        <v>0</v>
      </c>
      <c r="Z913" s="6">
        <f t="shared" si="288"/>
        <v>0</v>
      </c>
      <c r="AB913" s="5">
        <f t="shared" si="302"/>
        <v>0</v>
      </c>
      <c r="AC913" s="3">
        <f>IF(テーブル502[[#This Row],[レート]]=0,0,$F$7)</f>
        <v>0</v>
      </c>
      <c r="AD913" s="6">
        <f t="shared" si="294"/>
        <v>0</v>
      </c>
      <c r="AE913" s="6">
        <f t="shared" si="295"/>
        <v>0</v>
      </c>
      <c r="AF913" s="81">
        <f>テーブル502[[#This Row],[レート]]*テーブル502[[#This Row],[取引単位]]</f>
        <v>0</v>
      </c>
      <c r="AG913" s="6">
        <f t="shared" si="289"/>
        <v>0</v>
      </c>
      <c r="AI913" s="5">
        <f t="shared" si="303"/>
        <v>0</v>
      </c>
      <c r="AJ913" s="3">
        <f>IF(テーブル503[[#This Row],[レート]]=0,0,$G$7)</f>
        <v>0</v>
      </c>
      <c r="AK913" s="6">
        <f t="shared" si="296"/>
        <v>0</v>
      </c>
      <c r="AL913" s="6">
        <f t="shared" si="297"/>
        <v>0</v>
      </c>
      <c r="AM913" s="81">
        <f>テーブル503[[#This Row],[レート]]*テーブル503[[#This Row],[取引単位]]</f>
        <v>0</v>
      </c>
      <c r="AN913" s="6">
        <f t="shared" si="290"/>
        <v>0</v>
      </c>
      <c r="AP913" s="5">
        <f t="shared" si="304"/>
        <v>0</v>
      </c>
      <c r="AQ913" s="3">
        <f>IF(テーブル504[[#This Row],[レート]]=0,0,$H$7)</f>
        <v>0</v>
      </c>
      <c r="AR913" s="6">
        <f t="shared" si="298"/>
        <v>0</v>
      </c>
      <c r="AS913" s="6">
        <f t="shared" si="299"/>
        <v>0</v>
      </c>
      <c r="AT913" s="81">
        <f>テーブル504[[#This Row],[レート]]*テーブル504[[#This Row],[取引単位]]</f>
        <v>0</v>
      </c>
      <c r="AU913" s="6">
        <f t="shared" si="291"/>
        <v>0</v>
      </c>
      <c r="AW913" s="5">
        <f t="shared" si="305"/>
        <v>0</v>
      </c>
      <c r="AX913" s="3">
        <f>IF(テーブル505[[#This Row],[レート]]=0,0,$I$7)</f>
        <v>0</v>
      </c>
      <c r="AY913" s="6">
        <f t="shared" si="300"/>
        <v>0</v>
      </c>
      <c r="AZ913" s="6">
        <f t="shared" si="301"/>
        <v>0</v>
      </c>
      <c r="BA913" s="81">
        <f>テーブル505[[#This Row],[レート]]*テーブル505[[#This Row],[取引単位]]</f>
        <v>0</v>
      </c>
      <c r="BB913" s="6">
        <f t="shared" si="292"/>
        <v>0</v>
      </c>
    </row>
    <row r="914" spans="21:54" x14ac:dyDescent="0.3">
      <c r="U914" s="5">
        <f t="shared" si="293"/>
        <v>0</v>
      </c>
      <c r="V914" s="3">
        <f>IF(テーブル501[[#This Row],[レート]]=0,0,$E$7)</f>
        <v>0</v>
      </c>
      <c r="W914" s="6">
        <f t="shared" si="286"/>
        <v>0</v>
      </c>
      <c r="X914" s="6">
        <f t="shared" si="287"/>
        <v>0</v>
      </c>
      <c r="Y914" s="81">
        <f>テーブル501[[#This Row],[レート]]*テーブル501[[#This Row],[取引単位]]</f>
        <v>0</v>
      </c>
      <c r="Z914" s="6">
        <f t="shared" si="288"/>
        <v>0</v>
      </c>
      <c r="AB914" s="5">
        <f t="shared" si="302"/>
        <v>0</v>
      </c>
      <c r="AC914" s="3">
        <f>IF(テーブル502[[#This Row],[レート]]=0,0,$F$7)</f>
        <v>0</v>
      </c>
      <c r="AD914" s="6">
        <f t="shared" si="294"/>
        <v>0</v>
      </c>
      <c r="AE914" s="6">
        <f t="shared" si="295"/>
        <v>0</v>
      </c>
      <c r="AF914" s="81">
        <f>テーブル502[[#This Row],[レート]]*テーブル502[[#This Row],[取引単位]]</f>
        <v>0</v>
      </c>
      <c r="AG914" s="6">
        <f t="shared" si="289"/>
        <v>0</v>
      </c>
      <c r="AI914" s="5">
        <f t="shared" si="303"/>
        <v>0</v>
      </c>
      <c r="AJ914" s="3">
        <f>IF(テーブル503[[#This Row],[レート]]=0,0,$G$7)</f>
        <v>0</v>
      </c>
      <c r="AK914" s="6">
        <f t="shared" si="296"/>
        <v>0</v>
      </c>
      <c r="AL914" s="6">
        <f t="shared" si="297"/>
        <v>0</v>
      </c>
      <c r="AM914" s="81">
        <f>テーブル503[[#This Row],[レート]]*テーブル503[[#This Row],[取引単位]]</f>
        <v>0</v>
      </c>
      <c r="AN914" s="6">
        <f t="shared" si="290"/>
        <v>0</v>
      </c>
      <c r="AP914" s="5">
        <f t="shared" si="304"/>
        <v>0</v>
      </c>
      <c r="AQ914" s="3">
        <f>IF(テーブル504[[#This Row],[レート]]=0,0,$H$7)</f>
        <v>0</v>
      </c>
      <c r="AR914" s="6">
        <f t="shared" si="298"/>
        <v>0</v>
      </c>
      <c r="AS914" s="6">
        <f t="shared" si="299"/>
        <v>0</v>
      </c>
      <c r="AT914" s="81">
        <f>テーブル504[[#This Row],[レート]]*テーブル504[[#This Row],[取引単位]]</f>
        <v>0</v>
      </c>
      <c r="AU914" s="6">
        <f t="shared" si="291"/>
        <v>0</v>
      </c>
      <c r="AW914" s="5">
        <f t="shared" si="305"/>
        <v>0</v>
      </c>
      <c r="AX914" s="3">
        <f>IF(テーブル505[[#This Row],[レート]]=0,0,$I$7)</f>
        <v>0</v>
      </c>
      <c r="AY914" s="6">
        <f t="shared" si="300"/>
        <v>0</v>
      </c>
      <c r="AZ914" s="6">
        <f t="shared" si="301"/>
        <v>0</v>
      </c>
      <c r="BA914" s="81">
        <f>テーブル505[[#This Row],[レート]]*テーブル505[[#This Row],[取引単位]]</f>
        <v>0</v>
      </c>
      <c r="BB914" s="6">
        <f t="shared" si="292"/>
        <v>0</v>
      </c>
    </row>
    <row r="915" spans="21:54" x14ac:dyDescent="0.3">
      <c r="U915" s="5">
        <f t="shared" si="293"/>
        <v>0</v>
      </c>
      <c r="V915" s="3">
        <f>IF(テーブル501[[#This Row],[レート]]=0,0,$E$7)</f>
        <v>0</v>
      </c>
      <c r="W915" s="6">
        <f t="shared" si="286"/>
        <v>0</v>
      </c>
      <c r="X915" s="6">
        <f t="shared" si="287"/>
        <v>0</v>
      </c>
      <c r="Y915" s="81">
        <f>テーブル501[[#This Row],[レート]]*テーブル501[[#This Row],[取引単位]]</f>
        <v>0</v>
      </c>
      <c r="Z915" s="6">
        <f t="shared" si="288"/>
        <v>0</v>
      </c>
      <c r="AB915" s="5">
        <f t="shared" si="302"/>
        <v>0</v>
      </c>
      <c r="AC915" s="3">
        <f>IF(テーブル502[[#This Row],[レート]]=0,0,$F$7)</f>
        <v>0</v>
      </c>
      <c r="AD915" s="6">
        <f t="shared" si="294"/>
        <v>0</v>
      </c>
      <c r="AE915" s="6">
        <f t="shared" si="295"/>
        <v>0</v>
      </c>
      <c r="AF915" s="81">
        <f>テーブル502[[#This Row],[レート]]*テーブル502[[#This Row],[取引単位]]</f>
        <v>0</v>
      </c>
      <c r="AG915" s="6">
        <f t="shared" si="289"/>
        <v>0</v>
      </c>
      <c r="AI915" s="5">
        <f t="shared" si="303"/>
        <v>0</v>
      </c>
      <c r="AJ915" s="3">
        <f>IF(テーブル503[[#This Row],[レート]]=0,0,$G$7)</f>
        <v>0</v>
      </c>
      <c r="AK915" s="6">
        <f t="shared" si="296"/>
        <v>0</v>
      </c>
      <c r="AL915" s="6">
        <f t="shared" si="297"/>
        <v>0</v>
      </c>
      <c r="AM915" s="81">
        <f>テーブル503[[#This Row],[レート]]*テーブル503[[#This Row],[取引単位]]</f>
        <v>0</v>
      </c>
      <c r="AN915" s="6">
        <f t="shared" si="290"/>
        <v>0</v>
      </c>
      <c r="AP915" s="5">
        <f t="shared" si="304"/>
        <v>0</v>
      </c>
      <c r="AQ915" s="3">
        <f>IF(テーブル504[[#This Row],[レート]]=0,0,$H$7)</f>
        <v>0</v>
      </c>
      <c r="AR915" s="6">
        <f t="shared" si="298"/>
        <v>0</v>
      </c>
      <c r="AS915" s="6">
        <f t="shared" si="299"/>
        <v>0</v>
      </c>
      <c r="AT915" s="81">
        <f>テーブル504[[#This Row],[レート]]*テーブル504[[#This Row],[取引単位]]</f>
        <v>0</v>
      </c>
      <c r="AU915" s="6">
        <f t="shared" si="291"/>
        <v>0</v>
      </c>
      <c r="AW915" s="5">
        <f t="shared" si="305"/>
        <v>0</v>
      </c>
      <c r="AX915" s="3">
        <f>IF(テーブル505[[#This Row],[レート]]=0,0,$I$7)</f>
        <v>0</v>
      </c>
      <c r="AY915" s="6">
        <f t="shared" si="300"/>
        <v>0</v>
      </c>
      <c r="AZ915" s="6">
        <f t="shared" si="301"/>
        <v>0</v>
      </c>
      <c r="BA915" s="81">
        <f>テーブル505[[#This Row],[レート]]*テーブル505[[#This Row],[取引単位]]</f>
        <v>0</v>
      </c>
      <c r="BB915" s="6">
        <f t="shared" si="292"/>
        <v>0</v>
      </c>
    </row>
    <row r="916" spans="21:54" x14ac:dyDescent="0.3">
      <c r="U916" s="5">
        <f t="shared" si="293"/>
        <v>0</v>
      </c>
      <c r="V916" s="3">
        <f>IF(テーブル501[[#This Row],[レート]]=0,0,$E$7)</f>
        <v>0</v>
      </c>
      <c r="W916" s="6">
        <f t="shared" si="286"/>
        <v>0</v>
      </c>
      <c r="X916" s="6">
        <f t="shared" si="287"/>
        <v>0</v>
      </c>
      <c r="Y916" s="81">
        <f>テーブル501[[#This Row],[レート]]*テーブル501[[#This Row],[取引単位]]</f>
        <v>0</v>
      </c>
      <c r="Z916" s="6">
        <f t="shared" si="288"/>
        <v>0</v>
      </c>
      <c r="AB916" s="5">
        <f t="shared" si="302"/>
        <v>0</v>
      </c>
      <c r="AC916" s="3">
        <f>IF(テーブル502[[#This Row],[レート]]=0,0,$F$7)</f>
        <v>0</v>
      </c>
      <c r="AD916" s="6">
        <f t="shared" si="294"/>
        <v>0</v>
      </c>
      <c r="AE916" s="6">
        <f t="shared" si="295"/>
        <v>0</v>
      </c>
      <c r="AF916" s="81">
        <f>テーブル502[[#This Row],[レート]]*テーブル502[[#This Row],[取引単位]]</f>
        <v>0</v>
      </c>
      <c r="AG916" s="6">
        <f t="shared" si="289"/>
        <v>0</v>
      </c>
      <c r="AI916" s="5">
        <f t="shared" si="303"/>
        <v>0</v>
      </c>
      <c r="AJ916" s="3">
        <f>IF(テーブル503[[#This Row],[レート]]=0,0,$G$7)</f>
        <v>0</v>
      </c>
      <c r="AK916" s="6">
        <f t="shared" si="296"/>
        <v>0</v>
      </c>
      <c r="AL916" s="6">
        <f t="shared" si="297"/>
        <v>0</v>
      </c>
      <c r="AM916" s="81">
        <f>テーブル503[[#This Row],[レート]]*テーブル503[[#This Row],[取引単位]]</f>
        <v>0</v>
      </c>
      <c r="AN916" s="6">
        <f t="shared" si="290"/>
        <v>0</v>
      </c>
      <c r="AP916" s="5">
        <f t="shared" si="304"/>
        <v>0</v>
      </c>
      <c r="AQ916" s="3">
        <f>IF(テーブル504[[#This Row],[レート]]=0,0,$H$7)</f>
        <v>0</v>
      </c>
      <c r="AR916" s="6">
        <f t="shared" si="298"/>
        <v>0</v>
      </c>
      <c r="AS916" s="6">
        <f t="shared" si="299"/>
        <v>0</v>
      </c>
      <c r="AT916" s="81">
        <f>テーブル504[[#This Row],[レート]]*テーブル504[[#This Row],[取引単位]]</f>
        <v>0</v>
      </c>
      <c r="AU916" s="6">
        <f t="shared" si="291"/>
        <v>0</v>
      </c>
      <c r="AW916" s="5">
        <f t="shared" si="305"/>
        <v>0</v>
      </c>
      <c r="AX916" s="3">
        <f>IF(テーブル505[[#This Row],[レート]]=0,0,$I$7)</f>
        <v>0</v>
      </c>
      <c r="AY916" s="6">
        <f t="shared" si="300"/>
        <v>0</v>
      </c>
      <c r="AZ916" s="6">
        <f t="shared" si="301"/>
        <v>0</v>
      </c>
      <c r="BA916" s="81">
        <f>テーブル505[[#This Row],[レート]]*テーブル505[[#This Row],[取引単位]]</f>
        <v>0</v>
      </c>
      <c r="BB916" s="6">
        <f t="shared" si="292"/>
        <v>0</v>
      </c>
    </row>
    <row r="917" spans="21:54" x14ac:dyDescent="0.3">
      <c r="U917" s="5">
        <f t="shared" si="293"/>
        <v>0</v>
      </c>
      <c r="V917" s="3">
        <f>IF(テーブル501[[#This Row],[レート]]=0,0,$E$7)</f>
        <v>0</v>
      </c>
      <c r="W917" s="6">
        <f t="shared" si="286"/>
        <v>0</v>
      </c>
      <c r="X917" s="6">
        <f t="shared" si="287"/>
        <v>0</v>
      </c>
      <c r="Y917" s="81">
        <f>テーブル501[[#This Row],[レート]]*テーブル501[[#This Row],[取引単位]]</f>
        <v>0</v>
      </c>
      <c r="Z917" s="6">
        <f t="shared" si="288"/>
        <v>0</v>
      </c>
      <c r="AB917" s="5">
        <f t="shared" si="302"/>
        <v>0</v>
      </c>
      <c r="AC917" s="3">
        <f>IF(テーブル502[[#This Row],[レート]]=0,0,$F$7)</f>
        <v>0</v>
      </c>
      <c r="AD917" s="6">
        <f t="shared" si="294"/>
        <v>0</v>
      </c>
      <c r="AE917" s="6">
        <f t="shared" si="295"/>
        <v>0</v>
      </c>
      <c r="AF917" s="81">
        <f>テーブル502[[#This Row],[レート]]*テーブル502[[#This Row],[取引単位]]</f>
        <v>0</v>
      </c>
      <c r="AG917" s="6">
        <f t="shared" si="289"/>
        <v>0</v>
      </c>
      <c r="AI917" s="5">
        <f t="shared" si="303"/>
        <v>0</v>
      </c>
      <c r="AJ917" s="3">
        <f>IF(テーブル503[[#This Row],[レート]]=0,0,$G$7)</f>
        <v>0</v>
      </c>
      <c r="AK917" s="6">
        <f t="shared" si="296"/>
        <v>0</v>
      </c>
      <c r="AL917" s="6">
        <f t="shared" si="297"/>
        <v>0</v>
      </c>
      <c r="AM917" s="81">
        <f>テーブル503[[#This Row],[レート]]*テーブル503[[#This Row],[取引単位]]</f>
        <v>0</v>
      </c>
      <c r="AN917" s="6">
        <f t="shared" si="290"/>
        <v>0</v>
      </c>
      <c r="AP917" s="5">
        <f t="shared" si="304"/>
        <v>0</v>
      </c>
      <c r="AQ917" s="3">
        <f>IF(テーブル504[[#This Row],[レート]]=0,0,$H$7)</f>
        <v>0</v>
      </c>
      <c r="AR917" s="6">
        <f t="shared" si="298"/>
        <v>0</v>
      </c>
      <c r="AS917" s="6">
        <f t="shared" si="299"/>
        <v>0</v>
      </c>
      <c r="AT917" s="81">
        <f>テーブル504[[#This Row],[レート]]*テーブル504[[#This Row],[取引単位]]</f>
        <v>0</v>
      </c>
      <c r="AU917" s="6">
        <f t="shared" si="291"/>
        <v>0</v>
      </c>
      <c r="AW917" s="5">
        <f t="shared" si="305"/>
        <v>0</v>
      </c>
      <c r="AX917" s="3">
        <f>IF(テーブル505[[#This Row],[レート]]=0,0,$I$7)</f>
        <v>0</v>
      </c>
      <c r="AY917" s="6">
        <f t="shared" si="300"/>
        <v>0</v>
      </c>
      <c r="AZ917" s="6">
        <f t="shared" si="301"/>
        <v>0</v>
      </c>
      <c r="BA917" s="81">
        <f>テーブル505[[#This Row],[レート]]*テーブル505[[#This Row],[取引単位]]</f>
        <v>0</v>
      </c>
      <c r="BB917" s="6">
        <f t="shared" si="292"/>
        <v>0</v>
      </c>
    </row>
    <row r="918" spans="21:54" x14ac:dyDescent="0.3">
      <c r="U918" s="5">
        <f t="shared" si="293"/>
        <v>0</v>
      </c>
      <c r="V918" s="3">
        <f>IF(テーブル501[[#This Row],[レート]]=0,0,$E$7)</f>
        <v>0</v>
      </c>
      <c r="W918" s="6">
        <f t="shared" si="286"/>
        <v>0</v>
      </c>
      <c r="X918" s="6">
        <f t="shared" si="287"/>
        <v>0</v>
      </c>
      <c r="Y918" s="81">
        <f>テーブル501[[#This Row],[レート]]*テーブル501[[#This Row],[取引単位]]</f>
        <v>0</v>
      </c>
      <c r="Z918" s="6">
        <f t="shared" si="288"/>
        <v>0</v>
      </c>
      <c r="AB918" s="5">
        <f t="shared" si="302"/>
        <v>0</v>
      </c>
      <c r="AC918" s="3">
        <f>IF(テーブル502[[#This Row],[レート]]=0,0,$F$7)</f>
        <v>0</v>
      </c>
      <c r="AD918" s="6">
        <f t="shared" si="294"/>
        <v>0</v>
      </c>
      <c r="AE918" s="6">
        <f t="shared" si="295"/>
        <v>0</v>
      </c>
      <c r="AF918" s="81">
        <f>テーブル502[[#This Row],[レート]]*テーブル502[[#This Row],[取引単位]]</f>
        <v>0</v>
      </c>
      <c r="AG918" s="6">
        <f t="shared" si="289"/>
        <v>0</v>
      </c>
      <c r="AI918" s="5">
        <f t="shared" si="303"/>
        <v>0</v>
      </c>
      <c r="AJ918" s="3">
        <f>IF(テーブル503[[#This Row],[レート]]=0,0,$G$7)</f>
        <v>0</v>
      </c>
      <c r="AK918" s="6">
        <f t="shared" si="296"/>
        <v>0</v>
      </c>
      <c r="AL918" s="6">
        <f t="shared" si="297"/>
        <v>0</v>
      </c>
      <c r="AM918" s="81">
        <f>テーブル503[[#This Row],[レート]]*テーブル503[[#This Row],[取引単位]]</f>
        <v>0</v>
      </c>
      <c r="AN918" s="6">
        <f t="shared" si="290"/>
        <v>0</v>
      </c>
      <c r="AP918" s="5">
        <f t="shared" si="304"/>
        <v>0</v>
      </c>
      <c r="AQ918" s="3">
        <f>IF(テーブル504[[#This Row],[レート]]=0,0,$H$7)</f>
        <v>0</v>
      </c>
      <c r="AR918" s="6">
        <f t="shared" si="298"/>
        <v>0</v>
      </c>
      <c r="AS918" s="6">
        <f t="shared" si="299"/>
        <v>0</v>
      </c>
      <c r="AT918" s="81">
        <f>テーブル504[[#This Row],[レート]]*テーブル504[[#This Row],[取引単位]]</f>
        <v>0</v>
      </c>
      <c r="AU918" s="6">
        <f t="shared" si="291"/>
        <v>0</v>
      </c>
      <c r="AW918" s="5">
        <f t="shared" si="305"/>
        <v>0</v>
      </c>
      <c r="AX918" s="3">
        <f>IF(テーブル505[[#This Row],[レート]]=0,0,$I$7)</f>
        <v>0</v>
      </c>
      <c r="AY918" s="6">
        <f t="shared" si="300"/>
        <v>0</v>
      </c>
      <c r="AZ918" s="6">
        <f t="shared" si="301"/>
        <v>0</v>
      </c>
      <c r="BA918" s="81">
        <f>テーブル505[[#This Row],[レート]]*テーブル505[[#This Row],[取引単位]]</f>
        <v>0</v>
      </c>
      <c r="BB918" s="6">
        <f t="shared" si="292"/>
        <v>0</v>
      </c>
    </row>
    <row r="919" spans="21:54" x14ac:dyDescent="0.3">
      <c r="U919" s="5">
        <f t="shared" si="293"/>
        <v>0</v>
      </c>
      <c r="V919" s="3">
        <f>IF(テーブル501[[#This Row],[レート]]=0,0,$E$7)</f>
        <v>0</v>
      </c>
      <c r="W919" s="6">
        <f t="shared" si="286"/>
        <v>0</v>
      </c>
      <c r="X919" s="6">
        <f t="shared" si="287"/>
        <v>0</v>
      </c>
      <c r="Y919" s="81">
        <f>テーブル501[[#This Row],[レート]]*テーブル501[[#This Row],[取引単位]]</f>
        <v>0</v>
      </c>
      <c r="Z919" s="6">
        <f t="shared" si="288"/>
        <v>0</v>
      </c>
      <c r="AB919" s="5">
        <f t="shared" si="302"/>
        <v>0</v>
      </c>
      <c r="AC919" s="3">
        <f>IF(テーブル502[[#This Row],[レート]]=0,0,$F$7)</f>
        <v>0</v>
      </c>
      <c r="AD919" s="6">
        <f t="shared" si="294"/>
        <v>0</v>
      </c>
      <c r="AE919" s="6">
        <f t="shared" si="295"/>
        <v>0</v>
      </c>
      <c r="AF919" s="81">
        <f>テーブル502[[#This Row],[レート]]*テーブル502[[#This Row],[取引単位]]</f>
        <v>0</v>
      </c>
      <c r="AG919" s="6">
        <f t="shared" si="289"/>
        <v>0</v>
      </c>
      <c r="AI919" s="5">
        <f t="shared" si="303"/>
        <v>0</v>
      </c>
      <c r="AJ919" s="3">
        <f>IF(テーブル503[[#This Row],[レート]]=0,0,$G$7)</f>
        <v>0</v>
      </c>
      <c r="AK919" s="6">
        <f t="shared" si="296"/>
        <v>0</v>
      </c>
      <c r="AL919" s="6">
        <f t="shared" si="297"/>
        <v>0</v>
      </c>
      <c r="AM919" s="81">
        <f>テーブル503[[#This Row],[レート]]*テーブル503[[#This Row],[取引単位]]</f>
        <v>0</v>
      </c>
      <c r="AN919" s="6">
        <f t="shared" si="290"/>
        <v>0</v>
      </c>
      <c r="AP919" s="5">
        <f t="shared" si="304"/>
        <v>0</v>
      </c>
      <c r="AQ919" s="3">
        <f>IF(テーブル504[[#This Row],[レート]]=0,0,$H$7)</f>
        <v>0</v>
      </c>
      <c r="AR919" s="6">
        <f t="shared" si="298"/>
        <v>0</v>
      </c>
      <c r="AS919" s="6">
        <f t="shared" si="299"/>
        <v>0</v>
      </c>
      <c r="AT919" s="81">
        <f>テーブル504[[#This Row],[レート]]*テーブル504[[#This Row],[取引単位]]</f>
        <v>0</v>
      </c>
      <c r="AU919" s="6">
        <f t="shared" si="291"/>
        <v>0</v>
      </c>
      <c r="AW919" s="5">
        <f t="shared" si="305"/>
        <v>0</v>
      </c>
      <c r="AX919" s="3">
        <f>IF(テーブル505[[#This Row],[レート]]=0,0,$I$7)</f>
        <v>0</v>
      </c>
      <c r="AY919" s="6">
        <f t="shared" si="300"/>
        <v>0</v>
      </c>
      <c r="AZ919" s="6">
        <f t="shared" si="301"/>
        <v>0</v>
      </c>
      <c r="BA919" s="81">
        <f>テーブル505[[#This Row],[レート]]*テーブル505[[#This Row],[取引単位]]</f>
        <v>0</v>
      </c>
      <c r="BB919" s="6">
        <f t="shared" si="292"/>
        <v>0</v>
      </c>
    </row>
    <row r="920" spans="21:54" x14ac:dyDescent="0.3">
      <c r="U920" s="5">
        <f t="shared" si="293"/>
        <v>0</v>
      </c>
      <c r="V920" s="3">
        <f>IF(テーブル501[[#This Row],[レート]]=0,0,$E$7)</f>
        <v>0</v>
      </c>
      <c r="W920" s="6">
        <f t="shared" si="286"/>
        <v>0</v>
      </c>
      <c r="X920" s="6">
        <f t="shared" si="287"/>
        <v>0</v>
      </c>
      <c r="Y920" s="81">
        <f>テーブル501[[#This Row],[レート]]*テーブル501[[#This Row],[取引単位]]</f>
        <v>0</v>
      </c>
      <c r="Z920" s="6">
        <f t="shared" si="288"/>
        <v>0</v>
      </c>
      <c r="AB920" s="5">
        <f t="shared" si="302"/>
        <v>0</v>
      </c>
      <c r="AC920" s="3">
        <f>IF(テーブル502[[#This Row],[レート]]=0,0,$F$7)</f>
        <v>0</v>
      </c>
      <c r="AD920" s="6">
        <f t="shared" si="294"/>
        <v>0</v>
      </c>
      <c r="AE920" s="6">
        <f t="shared" si="295"/>
        <v>0</v>
      </c>
      <c r="AF920" s="81">
        <f>テーブル502[[#This Row],[レート]]*テーブル502[[#This Row],[取引単位]]</f>
        <v>0</v>
      </c>
      <c r="AG920" s="6">
        <f t="shared" si="289"/>
        <v>0</v>
      </c>
      <c r="AI920" s="5">
        <f t="shared" si="303"/>
        <v>0</v>
      </c>
      <c r="AJ920" s="3">
        <f>IF(テーブル503[[#This Row],[レート]]=0,0,$G$7)</f>
        <v>0</v>
      </c>
      <c r="AK920" s="6">
        <f t="shared" si="296"/>
        <v>0</v>
      </c>
      <c r="AL920" s="6">
        <f t="shared" si="297"/>
        <v>0</v>
      </c>
      <c r="AM920" s="81">
        <f>テーブル503[[#This Row],[レート]]*テーブル503[[#This Row],[取引単位]]</f>
        <v>0</v>
      </c>
      <c r="AN920" s="6">
        <f t="shared" si="290"/>
        <v>0</v>
      </c>
      <c r="AP920" s="5">
        <f t="shared" si="304"/>
        <v>0</v>
      </c>
      <c r="AQ920" s="3">
        <f>IF(テーブル504[[#This Row],[レート]]=0,0,$H$7)</f>
        <v>0</v>
      </c>
      <c r="AR920" s="6">
        <f t="shared" si="298"/>
        <v>0</v>
      </c>
      <c r="AS920" s="6">
        <f t="shared" si="299"/>
        <v>0</v>
      </c>
      <c r="AT920" s="81">
        <f>テーブル504[[#This Row],[レート]]*テーブル504[[#This Row],[取引単位]]</f>
        <v>0</v>
      </c>
      <c r="AU920" s="6">
        <f t="shared" si="291"/>
        <v>0</v>
      </c>
      <c r="AW920" s="5">
        <f t="shared" si="305"/>
        <v>0</v>
      </c>
      <c r="AX920" s="3">
        <f>IF(テーブル505[[#This Row],[レート]]=0,0,$I$7)</f>
        <v>0</v>
      </c>
      <c r="AY920" s="6">
        <f t="shared" si="300"/>
        <v>0</v>
      </c>
      <c r="AZ920" s="6">
        <f t="shared" si="301"/>
        <v>0</v>
      </c>
      <c r="BA920" s="81">
        <f>テーブル505[[#This Row],[レート]]*テーブル505[[#This Row],[取引単位]]</f>
        <v>0</v>
      </c>
      <c r="BB920" s="6">
        <f t="shared" si="292"/>
        <v>0</v>
      </c>
    </row>
    <row r="921" spans="21:54" x14ac:dyDescent="0.3">
      <c r="U921" s="5">
        <f t="shared" si="293"/>
        <v>0</v>
      </c>
      <c r="V921" s="3">
        <f>IF(テーブル501[[#This Row],[レート]]=0,0,$E$7)</f>
        <v>0</v>
      </c>
      <c r="W921" s="6">
        <f t="shared" si="286"/>
        <v>0</v>
      </c>
      <c r="X921" s="6">
        <f t="shared" si="287"/>
        <v>0</v>
      </c>
      <c r="Y921" s="81">
        <f>テーブル501[[#This Row],[レート]]*テーブル501[[#This Row],[取引単位]]</f>
        <v>0</v>
      </c>
      <c r="Z921" s="6">
        <f t="shared" si="288"/>
        <v>0</v>
      </c>
      <c r="AB921" s="5">
        <f t="shared" si="302"/>
        <v>0</v>
      </c>
      <c r="AC921" s="3">
        <f>IF(テーブル502[[#This Row],[レート]]=0,0,$F$7)</f>
        <v>0</v>
      </c>
      <c r="AD921" s="6">
        <f t="shared" si="294"/>
        <v>0</v>
      </c>
      <c r="AE921" s="6">
        <f t="shared" si="295"/>
        <v>0</v>
      </c>
      <c r="AF921" s="81">
        <f>テーブル502[[#This Row],[レート]]*テーブル502[[#This Row],[取引単位]]</f>
        <v>0</v>
      </c>
      <c r="AG921" s="6">
        <f t="shared" si="289"/>
        <v>0</v>
      </c>
      <c r="AI921" s="5">
        <f t="shared" si="303"/>
        <v>0</v>
      </c>
      <c r="AJ921" s="3">
        <f>IF(テーブル503[[#This Row],[レート]]=0,0,$G$7)</f>
        <v>0</v>
      </c>
      <c r="AK921" s="6">
        <f t="shared" si="296"/>
        <v>0</v>
      </c>
      <c r="AL921" s="6">
        <f t="shared" si="297"/>
        <v>0</v>
      </c>
      <c r="AM921" s="81">
        <f>テーブル503[[#This Row],[レート]]*テーブル503[[#This Row],[取引単位]]</f>
        <v>0</v>
      </c>
      <c r="AN921" s="6">
        <f t="shared" si="290"/>
        <v>0</v>
      </c>
      <c r="AP921" s="5">
        <f t="shared" si="304"/>
        <v>0</v>
      </c>
      <c r="AQ921" s="3">
        <f>IF(テーブル504[[#This Row],[レート]]=0,0,$H$7)</f>
        <v>0</v>
      </c>
      <c r="AR921" s="6">
        <f t="shared" si="298"/>
        <v>0</v>
      </c>
      <c r="AS921" s="6">
        <f t="shared" si="299"/>
        <v>0</v>
      </c>
      <c r="AT921" s="81">
        <f>テーブル504[[#This Row],[レート]]*テーブル504[[#This Row],[取引単位]]</f>
        <v>0</v>
      </c>
      <c r="AU921" s="6">
        <f t="shared" si="291"/>
        <v>0</v>
      </c>
      <c r="AW921" s="5">
        <f t="shared" si="305"/>
        <v>0</v>
      </c>
      <c r="AX921" s="3">
        <f>IF(テーブル505[[#This Row],[レート]]=0,0,$I$7)</f>
        <v>0</v>
      </c>
      <c r="AY921" s="6">
        <f t="shared" si="300"/>
        <v>0</v>
      </c>
      <c r="AZ921" s="6">
        <f t="shared" si="301"/>
        <v>0</v>
      </c>
      <c r="BA921" s="81">
        <f>テーブル505[[#This Row],[レート]]*テーブル505[[#This Row],[取引単位]]</f>
        <v>0</v>
      </c>
      <c r="BB921" s="6">
        <f t="shared" si="292"/>
        <v>0</v>
      </c>
    </row>
    <row r="922" spans="21:54" x14ac:dyDescent="0.3">
      <c r="U922" s="5">
        <f t="shared" si="293"/>
        <v>0</v>
      </c>
      <c r="V922" s="3">
        <f>IF(テーブル501[[#This Row],[レート]]=0,0,$E$7)</f>
        <v>0</v>
      </c>
      <c r="W922" s="6">
        <f t="shared" si="286"/>
        <v>0</v>
      </c>
      <c r="X922" s="6">
        <f t="shared" si="287"/>
        <v>0</v>
      </c>
      <c r="Y922" s="81">
        <f>テーブル501[[#This Row],[レート]]*テーブル501[[#This Row],[取引単位]]</f>
        <v>0</v>
      </c>
      <c r="Z922" s="6">
        <f t="shared" si="288"/>
        <v>0</v>
      </c>
      <c r="AB922" s="5">
        <f t="shared" si="302"/>
        <v>0</v>
      </c>
      <c r="AC922" s="3">
        <f>IF(テーブル502[[#This Row],[レート]]=0,0,$F$7)</f>
        <v>0</v>
      </c>
      <c r="AD922" s="6">
        <f t="shared" si="294"/>
        <v>0</v>
      </c>
      <c r="AE922" s="6">
        <f t="shared" si="295"/>
        <v>0</v>
      </c>
      <c r="AF922" s="81">
        <f>テーブル502[[#This Row],[レート]]*テーブル502[[#This Row],[取引単位]]</f>
        <v>0</v>
      </c>
      <c r="AG922" s="6">
        <f t="shared" si="289"/>
        <v>0</v>
      </c>
      <c r="AI922" s="5">
        <f t="shared" si="303"/>
        <v>0</v>
      </c>
      <c r="AJ922" s="3">
        <f>IF(テーブル503[[#This Row],[レート]]=0,0,$G$7)</f>
        <v>0</v>
      </c>
      <c r="AK922" s="6">
        <f t="shared" si="296"/>
        <v>0</v>
      </c>
      <c r="AL922" s="6">
        <f t="shared" si="297"/>
        <v>0</v>
      </c>
      <c r="AM922" s="81">
        <f>テーブル503[[#This Row],[レート]]*テーブル503[[#This Row],[取引単位]]</f>
        <v>0</v>
      </c>
      <c r="AN922" s="6">
        <f t="shared" si="290"/>
        <v>0</v>
      </c>
      <c r="AP922" s="5">
        <f t="shared" si="304"/>
        <v>0</v>
      </c>
      <c r="AQ922" s="3">
        <f>IF(テーブル504[[#This Row],[レート]]=0,0,$H$7)</f>
        <v>0</v>
      </c>
      <c r="AR922" s="6">
        <f t="shared" si="298"/>
        <v>0</v>
      </c>
      <c r="AS922" s="6">
        <f t="shared" si="299"/>
        <v>0</v>
      </c>
      <c r="AT922" s="81">
        <f>テーブル504[[#This Row],[レート]]*テーブル504[[#This Row],[取引単位]]</f>
        <v>0</v>
      </c>
      <c r="AU922" s="6">
        <f t="shared" si="291"/>
        <v>0</v>
      </c>
      <c r="AW922" s="5">
        <f t="shared" si="305"/>
        <v>0</v>
      </c>
      <c r="AX922" s="3">
        <f>IF(テーブル505[[#This Row],[レート]]=0,0,$I$7)</f>
        <v>0</v>
      </c>
      <c r="AY922" s="6">
        <f t="shared" si="300"/>
        <v>0</v>
      </c>
      <c r="AZ922" s="6">
        <f t="shared" si="301"/>
        <v>0</v>
      </c>
      <c r="BA922" s="81">
        <f>テーブル505[[#This Row],[レート]]*テーブル505[[#This Row],[取引単位]]</f>
        <v>0</v>
      </c>
      <c r="BB922" s="6">
        <f t="shared" si="292"/>
        <v>0</v>
      </c>
    </row>
    <row r="923" spans="21:54" x14ac:dyDescent="0.3">
      <c r="U923" s="5">
        <f t="shared" si="293"/>
        <v>0</v>
      </c>
      <c r="V923" s="3">
        <f>IF(テーブル501[[#This Row],[レート]]=0,0,$E$7)</f>
        <v>0</v>
      </c>
      <c r="W923" s="6">
        <f t="shared" si="286"/>
        <v>0</v>
      </c>
      <c r="X923" s="6">
        <f t="shared" si="287"/>
        <v>0</v>
      </c>
      <c r="Y923" s="81">
        <f>テーブル501[[#This Row],[レート]]*テーブル501[[#This Row],[取引単位]]</f>
        <v>0</v>
      </c>
      <c r="Z923" s="6">
        <f t="shared" si="288"/>
        <v>0</v>
      </c>
      <c r="AB923" s="5">
        <f t="shared" si="302"/>
        <v>0</v>
      </c>
      <c r="AC923" s="3">
        <f>IF(テーブル502[[#This Row],[レート]]=0,0,$F$7)</f>
        <v>0</v>
      </c>
      <c r="AD923" s="6">
        <f t="shared" si="294"/>
        <v>0</v>
      </c>
      <c r="AE923" s="6">
        <f t="shared" si="295"/>
        <v>0</v>
      </c>
      <c r="AF923" s="81">
        <f>テーブル502[[#This Row],[レート]]*テーブル502[[#This Row],[取引単位]]</f>
        <v>0</v>
      </c>
      <c r="AG923" s="6">
        <f t="shared" si="289"/>
        <v>0</v>
      </c>
      <c r="AI923" s="5">
        <f t="shared" si="303"/>
        <v>0</v>
      </c>
      <c r="AJ923" s="3">
        <f>IF(テーブル503[[#This Row],[レート]]=0,0,$G$7)</f>
        <v>0</v>
      </c>
      <c r="AK923" s="6">
        <f t="shared" si="296"/>
        <v>0</v>
      </c>
      <c r="AL923" s="6">
        <f t="shared" si="297"/>
        <v>0</v>
      </c>
      <c r="AM923" s="81">
        <f>テーブル503[[#This Row],[レート]]*テーブル503[[#This Row],[取引単位]]</f>
        <v>0</v>
      </c>
      <c r="AN923" s="6">
        <f t="shared" si="290"/>
        <v>0</v>
      </c>
      <c r="AP923" s="5">
        <f t="shared" si="304"/>
        <v>0</v>
      </c>
      <c r="AQ923" s="3">
        <f>IF(テーブル504[[#This Row],[レート]]=0,0,$H$7)</f>
        <v>0</v>
      </c>
      <c r="AR923" s="6">
        <f t="shared" si="298"/>
        <v>0</v>
      </c>
      <c r="AS923" s="6">
        <f t="shared" si="299"/>
        <v>0</v>
      </c>
      <c r="AT923" s="81">
        <f>テーブル504[[#This Row],[レート]]*テーブル504[[#This Row],[取引単位]]</f>
        <v>0</v>
      </c>
      <c r="AU923" s="6">
        <f t="shared" si="291"/>
        <v>0</v>
      </c>
      <c r="AW923" s="5">
        <f t="shared" si="305"/>
        <v>0</v>
      </c>
      <c r="AX923" s="3">
        <f>IF(テーブル505[[#This Row],[レート]]=0,0,$I$7)</f>
        <v>0</v>
      </c>
      <c r="AY923" s="6">
        <f t="shared" si="300"/>
        <v>0</v>
      </c>
      <c r="AZ923" s="6">
        <f t="shared" si="301"/>
        <v>0</v>
      </c>
      <c r="BA923" s="81">
        <f>テーブル505[[#This Row],[レート]]*テーブル505[[#This Row],[取引単位]]</f>
        <v>0</v>
      </c>
      <c r="BB923" s="6">
        <f t="shared" si="292"/>
        <v>0</v>
      </c>
    </row>
    <row r="924" spans="21:54" x14ac:dyDescent="0.3">
      <c r="U924" s="5">
        <f t="shared" si="293"/>
        <v>0</v>
      </c>
      <c r="V924" s="3">
        <f>IF(テーブル501[[#This Row],[レート]]=0,0,$E$7)</f>
        <v>0</v>
      </c>
      <c r="W924" s="6">
        <f t="shared" si="286"/>
        <v>0</v>
      </c>
      <c r="X924" s="6">
        <f t="shared" si="287"/>
        <v>0</v>
      </c>
      <c r="Y924" s="81">
        <f>テーブル501[[#This Row],[レート]]*テーブル501[[#This Row],[取引単位]]</f>
        <v>0</v>
      </c>
      <c r="Z924" s="6">
        <f t="shared" si="288"/>
        <v>0</v>
      </c>
      <c r="AB924" s="5">
        <f t="shared" si="302"/>
        <v>0</v>
      </c>
      <c r="AC924" s="3">
        <f>IF(テーブル502[[#This Row],[レート]]=0,0,$F$7)</f>
        <v>0</v>
      </c>
      <c r="AD924" s="6">
        <f t="shared" si="294"/>
        <v>0</v>
      </c>
      <c r="AE924" s="6">
        <f t="shared" si="295"/>
        <v>0</v>
      </c>
      <c r="AF924" s="81">
        <f>テーブル502[[#This Row],[レート]]*テーブル502[[#This Row],[取引単位]]</f>
        <v>0</v>
      </c>
      <c r="AG924" s="6">
        <f t="shared" si="289"/>
        <v>0</v>
      </c>
      <c r="AI924" s="5">
        <f t="shared" si="303"/>
        <v>0</v>
      </c>
      <c r="AJ924" s="3">
        <f>IF(テーブル503[[#This Row],[レート]]=0,0,$G$7)</f>
        <v>0</v>
      </c>
      <c r="AK924" s="6">
        <f t="shared" si="296"/>
        <v>0</v>
      </c>
      <c r="AL924" s="6">
        <f t="shared" si="297"/>
        <v>0</v>
      </c>
      <c r="AM924" s="81">
        <f>テーブル503[[#This Row],[レート]]*テーブル503[[#This Row],[取引単位]]</f>
        <v>0</v>
      </c>
      <c r="AN924" s="6">
        <f t="shared" si="290"/>
        <v>0</v>
      </c>
      <c r="AP924" s="5">
        <f t="shared" si="304"/>
        <v>0</v>
      </c>
      <c r="AQ924" s="3">
        <f>IF(テーブル504[[#This Row],[レート]]=0,0,$H$7)</f>
        <v>0</v>
      </c>
      <c r="AR924" s="6">
        <f t="shared" si="298"/>
        <v>0</v>
      </c>
      <c r="AS924" s="6">
        <f t="shared" si="299"/>
        <v>0</v>
      </c>
      <c r="AT924" s="81">
        <f>テーブル504[[#This Row],[レート]]*テーブル504[[#This Row],[取引単位]]</f>
        <v>0</v>
      </c>
      <c r="AU924" s="6">
        <f t="shared" si="291"/>
        <v>0</v>
      </c>
      <c r="AW924" s="5">
        <f t="shared" si="305"/>
        <v>0</v>
      </c>
      <c r="AX924" s="3">
        <f>IF(テーブル505[[#This Row],[レート]]=0,0,$I$7)</f>
        <v>0</v>
      </c>
      <c r="AY924" s="6">
        <f t="shared" si="300"/>
        <v>0</v>
      </c>
      <c r="AZ924" s="6">
        <f t="shared" si="301"/>
        <v>0</v>
      </c>
      <c r="BA924" s="81">
        <f>テーブル505[[#This Row],[レート]]*テーブル505[[#This Row],[取引単位]]</f>
        <v>0</v>
      </c>
      <c r="BB924" s="6">
        <f t="shared" si="292"/>
        <v>0</v>
      </c>
    </row>
    <row r="925" spans="21:54" x14ac:dyDescent="0.3">
      <c r="U925" s="5">
        <f t="shared" si="293"/>
        <v>0</v>
      </c>
      <c r="V925" s="3">
        <f>IF(テーブル501[[#This Row],[レート]]=0,0,$E$7)</f>
        <v>0</v>
      </c>
      <c r="W925" s="6">
        <f t="shared" si="286"/>
        <v>0</v>
      </c>
      <c r="X925" s="6">
        <f t="shared" si="287"/>
        <v>0</v>
      </c>
      <c r="Y925" s="81">
        <f>テーブル501[[#This Row],[レート]]*テーブル501[[#This Row],[取引単位]]</f>
        <v>0</v>
      </c>
      <c r="Z925" s="6">
        <f t="shared" si="288"/>
        <v>0</v>
      </c>
      <c r="AB925" s="5">
        <f t="shared" si="302"/>
        <v>0</v>
      </c>
      <c r="AC925" s="3">
        <f>IF(テーブル502[[#This Row],[レート]]=0,0,$F$7)</f>
        <v>0</v>
      </c>
      <c r="AD925" s="6">
        <f t="shared" si="294"/>
        <v>0</v>
      </c>
      <c r="AE925" s="6">
        <f t="shared" si="295"/>
        <v>0</v>
      </c>
      <c r="AF925" s="81">
        <f>テーブル502[[#This Row],[レート]]*テーブル502[[#This Row],[取引単位]]</f>
        <v>0</v>
      </c>
      <c r="AG925" s="6">
        <f t="shared" si="289"/>
        <v>0</v>
      </c>
      <c r="AI925" s="5">
        <f t="shared" si="303"/>
        <v>0</v>
      </c>
      <c r="AJ925" s="3">
        <f>IF(テーブル503[[#This Row],[レート]]=0,0,$G$7)</f>
        <v>0</v>
      </c>
      <c r="AK925" s="6">
        <f t="shared" si="296"/>
        <v>0</v>
      </c>
      <c r="AL925" s="6">
        <f t="shared" si="297"/>
        <v>0</v>
      </c>
      <c r="AM925" s="81">
        <f>テーブル503[[#This Row],[レート]]*テーブル503[[#This Row],[取引単位]]</f>
        <v>0</v>
      </c>
      <c r="AN925" s="6">
        <f t="shared" si="290"/>
        <v>0</v>
      </c>
      <c r="AP925" s="5">
        <f t="shared" si="304"/>
        <v>0</v>
      </c>
      <c r="AQ925" s="3">
        <f>IF(テーブル504[[#This Row],[レート]]=0,0,$H$7)</f>
        <v>0</v>
      </c>
      <c r="AR925" s="6">
        <f t="shared" si="298"/>
        <v>0</v>
      </c>
      <c r="AS925" s="6">
        <f t="shared" si="299"/>
        <v>0</v>
      </c>
      <c r="AT925" s="81">
        <f>テーブル504[[#This Row],[レート]]*テーブル504[[#This Row],[取引単位]]</f>
        <v>0</v>
      </c>
      <c r="AU925" s="6">
        <f t="shared" si="291"/>
        <v>0</v>
      </c>
      <c r="AW925" s="5">
        <f t="shared" si="305"/>
        <v>0</v>
      </c>
      <c r="AX925" s="3">
        <f>IF(テーブル505[[#This Row],[レート]]=0,0,$I$7)</f>
        <v>0</v>
      </c>
      <c r="AY925" s="6">
        <f t="shared" si="300"/>
        <v>0</v>
      </c>
      <c r="AZ925" s="6">
        <f t="shared" si="301"/>
        <v>0</v>
      </c>
      <c r="BA925" s="81">
        <f>テーブル505[[#This Row],[レート]]*テーブル505[[#This Row],[取引単位]]</f>
        <v>0</v>
      </c>
      <c r="BB925" s="6">
        <f t="shared" si="292"/>
        <v>0</v>
      </c>
    </row>
    <row r="926" spans="21:54" x14ac:dyDescent="0.3">
      <c r="U926" s="5">
        <f t="shared" si="293"/>
        <v>0</v>
      </c>
      <c r="V926" s="3">
        <f>IF(テーブル501[[#This Row],[レート]]=0,0,$E$7)</f>
        <v>0</v>
      </c>
      <c r="W926" s="6">
        <f t="shared" si="286"/>
        <v>0</v>
      </c>
      <c r="X926" s="6">
        <f t="shared" si="287"/>
        <v>0</v>
      </c>
      <c r="Y926" s="81">
        <f>テーブル501[[#This Row],[レート]]*テーブル501[[#This Row],[取引単位]]</f>
        <v>0</v>
      </c>
      <c r="Z926" s="6">
        <f t="shared" si="288"/>
        <v>0</v>
      </c>
      <c r="AB926" s="5">
        <f t="shared" si="302"/>
        <v>0</v>
      </c>
      <c r="AC926" s="3">
        <f>IF(テーブル502[[#This Row],[レート]]=0,0,$F$7)</f>
        <v>0</v>
      </c>
      <c r="AD926" s="6">
        <f t="shared" si="294"/>
        <v>0</v>
      </c>
      <c r="AE926" s="6">
        <f t="shared" si="295"/>
        <v>0</v>
      </c>
      <c r="AF926" s="81">
        <f>テーブル502[[#This Row],[レート]]*テーブル502[[#This Row],[取引単位]]</f>
        <v>0</v>
      </c>
      <c r="AG926" s="6">
        <f t="shared" si="289"/>
        <v>0</v>
      </c>
      <c r="AI926" s="5">
        <f t="shared" si="303"/>
        <v>0</v>
      </c>
      <c r="AJ926" s="3">
        <f>IF(テーブル503[[#This Row],[レート]]=0,0,$G$7)</f>
        <v>0</v>
      </c>
      <c r="AK926" s="6">
        <f t="shared" si="296"/>
        <v>0</v>
      </c>
      <c r="AL926" s="6">
        <f t="shared" si="297"/>
        <v>0</v>
      </c>
      <c r="AM926" s="81">
        <f>テーブル503[[#This Row],[レート]]*テーブル503[[#This Row],[取引単位]]</f>
        <v>0</v>
      </c>
      <c r="AN926" s="6">
        <f t="shared" si="290"/>
        <v>0</v>
      </c>
      <c r="AP926" s="5">
        <f t="shared" si="304"/>
        <v>0</v>
      </c>
      <c r="AQ926" s="3">
        <f>IF(テーブル504[[#This Row],[レート]]=0,0,$H$7)</f>
        <v>0</v>
      </c>
      <c r="AR926" s="6">
        <f t="shared" si="298"/>
        <v>0</v>
      </c>
      <c r="AS926" s="6">
        <f t="shared" si="299"/>
        <v>0</v>
      </c>
      <c r="AT926" s="81">
        <f>テーブル504[[#This Row],[レート]]*テーブル504[[#This Row],[取引単位]]</f>
        <v>0</v>
      </c>
      <c r="AU926" s="6">
        <f t="shared" si="291"/>
        <v>0</v>
      </c>
      <c r="AW926" s="5">
        <f t="shared" si="305"/>
        <v>0</v>
      </c>
      <c r="AX926" s="3">
        <f>IF(テーブル505[[#This Row],[レート]]=0,0,$I$7)</f>
        <v>0</v>
      </c>
      <c r="AY926" s="6">
        <f t="shared" si="300"/>
        <v>0</v>
      </c>
      <c r="AZ926" s="6">
        <f t="shared" si="301"/>
        <v>0</v>
      </c>
      <c r="BA926" s="81">
        <f>テーブル505[[#This Row],[レート]]*テーブル505[[#This Row],[取引単位]]</f>
        <v>0</v>
      </c>
      <c r="BB926" s="6">
        <f t="shared" si="292"/>
        <v>0</v>
      </c>
    </row>
    <row r="927" spans="21:54" x14ac:dyDescent="0.3">
      <c r="U927" s="5">
        <f t="shared" si="293"/>
        <v>0</v>
      </c>
      <c r="V927" s="3">
        <f>IF(テーブル501[[#This Row],[レート]]=0,0,$E$7)</f>
        <v>0</v>
      </c>
      <c r="W927" s="6">
        <f t="shared" si="286"/>
        <v>0</v>
      </c>
      <c r="X927" s="6">
        <f t="shared" si="287"/>
        <v>0</v>
      </c>
      <c r="Y927" s="81">
        <f>テーブル501[[#This Row],[レート]]*テーブル501[[#This Row],[取引単位]]</f>
        <v>0</v>
      </c>
      <c r="Z927" s="6">
        <f t="shared" si="288"/>
        <v>0</v>
      </c>
      <c r="AB927" s="5">
        <f t="shared" si="302"/>
        <v>0</v>
      </c>
      <c r="AC927" s="3">
        <f>IF(テーブル502[[#This Row],[レート]]=0,0,$F$7)</f>
        <v>0</v>
      </c>
      <c r="AD927" s="6">
        <f t="shared" si="294"/>
        <v>0</v>
      </c>
      <c r="AE927" s="6">
        <f t="shared" si="295"/>
        <v>0</v>
      </c>
      <c r="AF927" s="81">
        <f>テーブル502[[#This Row],[レート]]*テーブル502[[#This Row],[取引単位]]</f>
        <v>0</v>
      </c>
      <c r="AG927" s="6">
        <f t="shared" si="289"/>
        <v>0</v>
      </c>
      <c r="AI927" s="5">
        <f t="shared" si="303"/>
        <v>0</v>
      </c>
      <c r="AJ927" s="3">
        <f>IF(テーブル503[[#This Row],[レート]]=0,0,$G$7)</f>
        <v>0</v>
      </c>
      <c r="AK927" s="6">
        <f t="shared" si="296"/>
        <v>0</v>
      </c>
      <c r="AL927" s="6">
        <f t="shared" si="297"/>
        <v>0</v>
      </c>
      <c r="AM927" s="81">
        <f>テーブル503[[#This Row],[レート]]*テーブル503[[#This Row],[取引単位]]</f>
        <v>0</v>
      </c>
      <c r="AN927" s="6">
        <f t="shared" si="290"/>
        <v>0</v>
      </c>
      <c r="AP927" s="5">
        <f t="shared" si="304"/>
        <v>0</v>
      </c>
      <c r="AQ927" s="3">
        <f>IF(テーブル504[[#This Row],[レート]]=0,0,$H$7)</f>
        <v>0</v>
      </c>
      <c r="AR927" s="6">
        <f t="shared" si="298"/>
        <v>0</v>
      </c>
      <c r="AS927" s="6">
        <f t="shared" si="299"/>
        <v>0</v>
      </c>
      <c r="AT927" s="81">
        <f>テーブル504[[#This Row],[レート]]*テーブル504[[#This Row],[取引単位]]</f>
        <v>0</v>
      </c>
      <c r="AU927" s="6">
        <f t="shared" si="291"/>
        <v>0</v>
      </c>
      <c r="AW927" s="5">
        <f t="shared" si="305"/>
        <v>0</v>
      </c>
      <c r="AX927" s="3">
        <f>IF(テーブル505[[#This Row],[レート]]=0,0,$I$7)</f>
        <v>0</v>
      </c>
      <c r="AY927" s="6">
        <f t="shared" si="300"/>
        <v>0</v>
      </c>
      <c r="AZ927" s="6">
        <f t="shared" si="301"/>
        <v>0</v>
      </c>
      <c r="BA927" s="81">
        <f>テーブル505[[#This Row],[レート]]*テーブル505[[#This Row],[取引単位]]</f>
        <v>0</v>
      </c>
      <c r="BB927" s="6">
        <f t="shared" si="292"/>
        <v>0</v>
      </c>
    </row>
    <row r="928" spans="21:54" x14ac:dyDescent="0.3">
      <c r="U928" s="5">
        <f t="shared" si="293"/>
        <v>0</v>
      </c>
      <c r="V928" s="3">
        <f>IF(テーブル501[[#This Row],[レート]]=0,0,$E$7)</f>
        <v>0</v>
      </c>
      <c r="W928" s="6">
        <f t="shared" si="286"/>
        <v>0</v>
      </c>
      <c r="X928" s="6">
        <f t="shared" si="287"/>
        <v>0</v>
      </c>
      <c r="Y928" s="81">
        <f>テーブル501[[#This Row],[レート]]*テーブル501[[#This Row],[取引単位]]</f>
        <v>0</v>
      </c>
      <c r="Z928" s="6">
        <f t="shared" si="288"/>
        <v>0</v>
      </c>
      <c r="AB928" s="5">
        <f t="shared" si="302"/>
        <v>0</v>
      </c>
      <c r="AC928" s="3">
        <f>IF(テーブル502[[#This Row],[レート]]=0,0,$F$7)</f>
        <v>0</v>
      </c>
      <c r="AD928" s="6">
        <f t="shared" si="294"/>
        <v>0</v>
      </c>
      <c r="AE928" s="6">
        <f t="shared" si="295"/>
        <v>0</v>
      </c>
      <c r="AF928" s="81">
        <f>テーブル502[[#This Row],[レート]]*テーブル502[[#This Row],[取引単位]]</f>
        <v>0</v>
      </c>
      <c r="AG928" s="6">
        <f t="shared" si="289"/>
        <v>0</v>
      </c>
      <c r="AI928" s="5">
        <f t="shared" si="303"/>
        <v>0</v>
      </c>
      <c r="AJ928" s="3">
        <f>IF(テーブル503[[#This Row],[レート]]=0,0,$G$7)</f>
        <v>0</v>
      </c>
      <c r="AK928" s="6">
        <f t="shared" si="296"/>
        <v>0</v>
      </c>
      <c r="AL928" s="6">
        <f t="shared" si="297"/>
        <v>0</v>
      </c>
      <c r="AM928" s="81">
        <f>テーブル503[[#This Row],[レート]]*テーブル503[[#This Row],[取引単位]]</f>
        <v>0</v>
      </c>
      <c r="AN928" s="6">
        <f t="shared" si="290"/>
        <v>0</v>
      </c>
      <c r="AP928" s="5">
        <f t="shared" si="304"/>
        <v>0</v>
      </c>
      <c r="AQ928" s="3">
        <f>IF(テーブル504[[#This Row],[レート]]=0,0,$H$7)</f>
        <v>0</v>
      </c>
      <c r="AR928" s="6">
        <f t="shared" si="298"/>
        <v>0</v>
      </c>
      <c r="AS928" s="6">
        <f t="shared" si="299"/>
        <v>0</v>
      </c>
      <c r="AT928" s="81">
        <f>テーブル504[[#This Row],[レート]]*テーブル504[[#This Row],[取引単位]]</f>
        <v>0</v>
      </c>
      <c r="AU928" s="6">
        <f t="shared" si="291"/>
        <v>0</v>
      </c>
      <c r="AW928" s="5">
        <f t="shared" si="305"/>
        <v>0</v>
      </c>
      <c r="AX928" s="3">
        <f>IF(テーブル505[[#This Row],[レート]]=0,0,$I$7)</f>
        <v>0</v>
      </c>
      <c r="AY928" s="6">
        <f t="shared" si="300"/>
        <v>0</v>
      </c>
      <c r="AZ928" s="6">
        <f t="shared" si="301"/>
        <v>0</v>
      </c>
      <c r="BA928" s="81">
        <f>テーブル505[[#This Row],[レート]]*テーブル505[[#This Row],[取引単位]]</f>
        <v>0</v>
      </c>
      <c r="BB928" s="6">
        <f t="shared" si="292"/>
        <v>0</v>
      </c>
    </row>
    <row r="929" spans="21:54" x14ac:dyDescent="0.3">
      <c r="U929" s="5">
        <f t="shared" si="293"/>
        <v>0</v>
      </c>
      <c r="V929" s="3">
        <f>IF(テーブル501[[#This Row],[レート]]=0,0,$E$7)</f>
        <v>0</v>
      </c>
      <c r="W929" s="6">
        <f t="shared" si="286"/>
        <v>0</v>
      </c>
      <c r="X929" s="6">
        <f t="shared" si="287"/>
        <v>0</v>
      </c>
      <c r="Y929" s="81">
        <f>テーブル501[[#This Row],[レート]]*テーブル501[[#This Row],[取引単位]]</f>
        <v>0</v>
      </c>
      <c r="Z929" s="6">
        <f t="shared" si="288"/>
        <v>0</v>
      </c>
      <c r="AB929" s="5">
        <f t="shared" si="302"/>
        <v>0</v>
      </c>
      <c r="AC929" s="3">
        <f>IF(テーブル502[[#This Row],[レート]]=0,0,$F$7)</f>
        <v>0</v>
      </c>
      <c r="AD929" s="6">
        <f t="shared" si="294"/>
        <v>0</v>
      </c>
      <c r="AE929" s="6">
        <f t="shared" si="295"/>
        <v>0</v>
      </c>
      <c r="AF929" s="81">
        <f>テーブル502[[#This Row],[レート]]*テーブル502[[#This Row],[取引単位]]</f>
        <v>0</v>
      </c>
      <c r="AG929" s="6">
        <f t="shared" si="289"/>
        <v>0</v>
      </c>
      <c r="AI929" s="5">
        <f t="shared" si="303"/>
        <v>0</v>
      </c>
      <c r="AJ929" s="3">
        <f>IF(テーブル503[[#This Row],[レート]]=0,0,$G$7)</f>
        <v>0</v>
      </c>
      <c r="AK929" s="6">
        <f t="shared" si="296"/>
        <v>0</v>
      </c>
      <c r="AL929" s="6">
        <f t="shared" si="297"/>
        <v>0</v>
      </c>
      <c r="AM929" s="81">
        <f>テーブル503[[#This Row],[レート]]*テーブル503[[#This Row],[取引単位]]</f>
        <v>0</v>
      </c>
      <c r="AN929" s="6">
        <f t="shared" si="290"/>
        <v>0</v>
      </c>
      <c r="AP929" s="5">
        <f t="shared" si="304"/>
        <v>0</v>
      </c>
      <c r="AQ929" s="3">
        <f>IF(テーブル504[[#This Row],[レート]]=0,0,$H$7)</f>
        <v>0</v>
      </c>
      <c r="AR929" s="6">
        <f t="shared" si="298"/>
        <v>0</v>
      </c>
      <c r="AS929" s="6">
        <f t="shared" si="299"/>
        <v>0</v>
      </c>
      <c r="AT929" s="81">
        <f>テーブル504[[#This Row],[レート]]*テーブル504[[#This Row],[取引単位]]</f>
        <v>0</v>
      </c>
      <c r="AU929" s="6">
        <f t="shared" si="291"/>
        <v>0</v>
      </c>
      <c r="AW929" s="5">
        <f t="shared" si="305"/>
        <v>0</v>
      </c>
      <c r="AX929" s="3">
        <f>IF(テーブル505[[#This Row],[レート]]=0,0,$I$7)</f>
        <v>0</v>
      </c>
      <c r="AY929" s="6">
        <f t="shared" si="300"/>
        <v>0</v>
      </c>
      <c r="AZ929" s="6">
        <f t="shared" si="301"/>
        <v>0</v>
      </c>
      <c r="BA929" s="81">
        <f>テーブル505[[#This Row],[レート]]*テーブル505[[#This Row],[取引単位]]</f>
        <v>0</v>
      </c>
      <c r="BB929" s="6">
        <f t="shared" si="292"/>
        <v>0</v>
      </c>
    </row>
    <row r="930" spans="21:54" x14ac:dyDescent="0.3">
      <c r="U930" s="5">
        <f t="shared" si="293"/>
        <v>0</v>
      </c>
      <c r="V930" s="3">
        <f>IF(テーブル501[[#This Row],[レート]]=0,0,$E$7)</f>
        <v>0</v>
      </c>
      <c r="W930" s="6">
        <f t="shared" si="286"/>
        <v>0</v>
      </c>
      <c r="X930" s="6">
        <f t="shared" si="287"/>
        <v>0</v>
      </c>
      <c r="Y930" s="81">
        <f>テーブル501[[#This Row],[レート]]*テーブル501[[#This Row],[取引単位]]</f>
        <v>0</v>
      </c>
      <c r="Z930" s="6">
        <f t="shared" si="288"/>
        <v>0</v>
      </c>
      <c r="AB930" s="5">
        <f t="shared" si="302"/>
        <v>0</v>
      </c>
      <c r="AC930" s="3">
        <f>IF(テーブル502[[#This Row],[レート]]=0,0,$F$7)</f>
        <v>0</v>
      </c>
      <c r="AD930" s="6">
        <f t="shared" si="294"/>
        <v>0</v>
      </c>
      <c r="AE930" s="6">
        <f t="shared" si="295"/>
        <v>0</v>
      </c>
      <c r="AF930" s="81">
        <f>テーブル502[[#This Row],[レート]]*テーブル502[[#This Row],[取引単位]]</f>
        <v>0</v>
      </c>
      <c r="AG930" s="6">
        <f t="shared" si="289"/>
        <v>0</v>
      </c>
      <c r="AI930" s="5">
        <f t="shared" si="303"/>
        <v>0</v>
      </c>
      <c r="AJ930" s="3">
        <f>IF(テーブル503[[#This Row],[レート]]=0,0,$G$7)</f>
        <v>0</v>
      </c>
      <c r="AK930" s="6">
        <f t="shared" si="296"/>
        <v>0</v>
      </c>
      <c r="AL930" s="6">
        <f t="shared" si="297"/>
        <v>0</v>
      </c>
      <c r="AM930" s="81">
        <f>テーブル503[[#This Row],[レート]]*テーブル503[[#This Row],[取引単位]]</f>
        <v>0</v>
      </c>
      <c r="AN930" s="6">
        <f t="shared" si="290"/>
        <v>0</v>
      </c>
      <c r="AP930" s="5">
        <f t="shared" si="304"/>
        <v>0</v>
      </c>
      <c r="AQ930" s="3">
        <f>IF(テーブル504[[#This Row],[レート]]=0,0,$H$7)</f>
        <v>0</v>
      </c>
      <c r="AR930" s="6">
        <f t="shared" si="298"/>
        <v>0</v>
      </c>
      <c r="AS930" s="6">
        <f t="shared" si="299"/>
        <v>0</v>
      </c>
      <c r="AT930" s="81">
        <f>テーブル504[[#This Row],[レート]]*テーブル504[[#This Row],[取引単位]]</f>
        <v>0</v>
      </c>
      <c r="AU930" s="6">
        <f t="shared" si="291"/>
        <v>0</v>
      </c>
      <c r="AW930" s="5">
        <f t="shared" si="305"/>
        <v>0</v>
      </c>
      <c r="AX930" s="3">
        <f>IF(テーブル505[[#This Row],[レート]]=0,0,$I$7)</f>
        <v>0</v>
      </c>
      <c r="AY930" s="6">
        <f t="shared" si="300"/>
        <v>0</v>
      </c>
      <c r="AZ930" s="6">
        <f t="shared" si="301"/>
        <v>0</v>
      </c>
      <c r="BA930" s="81">
        <f>テーブル505[[#This Row],[レート]]*テーブル505[[#This Row],[取引単位]]</f>
        <v>0</v>
      </c>
      <c r="BB930" s="6">
        <f t="shared" si="292"/>
        <v>0</v>
      </c>
    </row>
    <row r="931" spans="21:54" x14ac:dyDescent="0.3">
      <c r="U931" s="5">
        <f t="shared" si="293"/>
        <v>0</v>
      </c>
      <c r="V931" s="3">
        <f>IF(テーブル501[[#This Row],[レート]]=0,0,$E$7)</f>
        <v>0</v>
      </c>
      <c r="W931" s="6">
        <f t="shared" si="286"/>
        <v>0</v>
      </c>
      <c r="X931" s="6">
        <f t="shared" si="287"/>
        <v>0</v>
      </c>
      <c r="Y931" s="81">
        <f>テーブル501[[#This Row],[レート]]*テーブル501[[#This Row],[取引単位]]</f>
        <v>0</v>
      </c>
      <c r="Z931" s="6">
        <f t="shared" si="288"/>
        <v>0</v>
      </c>
      <c r="AB931" s="5">
        <f t="shared" si="302"/>
        <v>0</v>
      </c>
      <c r="AC931" s="3">
        <f>IF(テーブル502[[#This Row],[レート]]=0,0,$F$7)</f>
        <v>0</v>
      </c>
      <c r="AD931" s="6">
        <f t="shared" si="294"/>
        <v>0</v>
      </c>
      <c r="AE931" s="6">
        <f t="shared" si="295"/>
        <v>0</v>
      </c>
      <c r="AF931" s="81">
        <f>テーブル502[[#This Row],[レート]]*テーブル502[[#This Row],[取引単位]]</f>
        <v>0</v>
      </c>
      <c r="AG931" s="6">
        <f t="shared" si="289"/>
        <v>0</v>
      </c>
      <c r="AI931" s="5">
        <f t="shared" si="303"/>
        <v>0</v>
      </c>
      <c r="AJ931" s="3">
        <f>IF(テーブル503[[#This Row],[レート]]=0,0,$G$7)</f>
        <v>0</v>
      </c>
      <c r="AK931" s="6">
        <f t="shared" si="296"/>
        <v>0</v>
      </c>
      <c r="AL931" s="6">
        <f t="shared" si="297"/>
        <v>0</v>
      </c>
      <c r="AM931" s="81">
        <f>テーブル503[[#This Row],[レート]]*テーブル503[[#This Row],[取引単位]]</f>
        <v>0</v>
      </c>
      <c r="AN931" s="6">
        <f t="shared" si="290"/>
        <v>0</v>
      </c>
      <c r="AP931" s="5">
        <f t="shared" si="304"/>
        <v>0</v>
      </c>
      <c r="AQ931" s="3">
        <f>IF(テーブル504[[#This Row],[レート]]=0,0,$H$7)</f>
        <v>0</v>
      </c>
      <c r="AR931" s="6">
        <f t="shared" si="298"/>
        <v>0</v>
      </c>
      <c r="AS931" s="6">
        <f t="shared" si="299"/>
        <v>0</v>
      </c>
      <c r="AT931" s="81">
        <f>テーブル504[[#This Row],[レート]]*テーブル504[[#This Row],[取引単位]]</f>
        <v>0</v>
      </c>
      <c r="AU931" s="6">
        <f t="shared" si="291"/>
        <v>0</v>
      </c>
      <c r="AW931" s="5">
        <f t="shared" si="305"/>
        <v>0</v>
      </c>
      <c r="AX931" s="3">
        <f>IF(テーブル505[[#This Row],[レート]]=0,0,$I$7)</f>
        <v>0</v>
      </c>
      <c r="AY931" s="6">
        <f t="shared" si="300"/>
        <v>0</v>
      </c>
      <c r="AZ931" s="6">
        <f t="shared" si="301"/>
        <v>0</v>
      </c>
      <c r="BA931" s="81">
        <f>テーブル505[[#This Row],[レート]]*テーブル505[[#This Row],[取引単位]]</f>
        <v>0</v>
      </c>
      <c r="BB931" s="6">
        <f t="shared" si="292"/>
        <v>0</v>
      </c>
    </row>
    <row r="932" spans="21:54" x14ac:dyDescent="0.3">
      <c r="U932" s="5">
        <f t="shared" si="293"/>
        <v>0</v>
      </c>
      <c r="V932" s="3">
        <f>IF(テーブル501[[#This Row],[レート]]=0,0,$E$7)</f>
        <v>0</v>
      </c>
      <c r="W932" s="6">
        <f t="shared" si="286"/>
        <v>0</v>
      </c>
      <c r="X932" s="6">
        <f t="shared" si="287"/>
        <v>0</v>
      </c>
      <c r="Y932" s="81">
        <f>テーブル501[[#This Row],[レート]]*テーブル501[[#This Row],[取引単位]]</f>
        <v>0</v>
      </c>
      <c r="Z932" s="6">
        <f t="shared" si="288"/>
        <v>0</v>
      </c>
      <c r="AB932" s="5">
        <f t="shared" si="302"/>
        <v>0</v>
      </c>
      <c r="AC932" s="3">
        <f>IF(テーブル502[[#This Row],[レート]]=0,0,$F$7)</f>
        <v>0</v>
      </c>
      <c r="AD932" s="6">
        <f t="shared" si="294"/>
        <v>0</v>
      </c>
      <c r="AE932" s="6">
        <f t="shared" si="295"/>
        <v>0</v>
      </c>
      <c r="AF932" s="81">
        <f>テーブル502[[#This Row],[レート]]*テーブル502[[#This Row],[取引単位]]</f>
        <v>0</v>
      </c>
      <c r="AG932" s="6">
        <f t="shared" si="289"/>
        <v>0</v>
      </c>
      <c r="AI932" s="5">
        <f t="shared" si="303"/>
        <v>0</v>
      </c>
      <c r="AJ932" s="3">
        <f>IF(テーブル503[[#This Row],[レート]]=0,0,$G$7)</f>
        <v>0</v>
      </c>
      <c r="AK932" s="6">
        <f t="shared" si="296"/>
        <v>0</v>
      </c>
      <c r="AL932" s="6">
        <f t="shared" si="297"/>
        <v>0</v>
      </c>
      <c r="AM932" s="81">
        <f>テーブル503[[#This Row],[レート]]*テーブル503[[#This Row],[取引単位]]</f>
        <v>0</v>
      </c>
      <c r="AN932" s="6">
        <f t="shared" si="290"/>
        <v>0</v>
      </c>
      <c r="AP932" s="5">
        <f t="shared" si="304"/>
        <v>0</v>
      </c>
      <c r="AQ932" s="3">
        <f>IF(テーブル504[[#This Row],[レート]]=0,0,$H$7)</f>
        <v>0</v>
      </c>
      <c r="AR932" s="6">
        <f t="shared" si="298"/>
        <v>0</v>
      </c>
      <c r="AS932" s="6">
        <f t="shared" si="299"/>
        <v>0</v>
      </c>
      <c r="AT932" s="81">
        <f>テーブル504[[#This Row],[レート]]*テーブル504[[#This Row],[取引単位]]</f>
        <v>0</v>
      </c>
      <c r="AU932" s="6">
        <f t="shared" si="291"/>
        <v>0</v>
      </c>
      <c r="AW932" s="5">
        <f t="shared" si="305"/>
        <v>0</v>
      </c>
      <c r="AX932" s="3">
        <f>IF(テーブル505[[#This Row],[レート]]=0,0,$I$7)</f>
        <v>0</v>
      </c>
      <c r="AY932" s="6">
        <f t="shared" si="300"/>
        <v>0</v>
      </c>
      <c r="AZ932" s="6">
        <f t="shared" si="301"/>
        <v>0</v>
      </c>
      <c r="BA932" s="81">
        <f>テーブル505[[#This Row],[レート]]*テーブル505[[#This Row],[取引単位]]</f>
        <v>0</v>
      </c>
      <c r="BB932" s="6">
        <f t="shared" si="292"/>
        <v>0</v>
      </c>
    </row>
    <row r="933" spans="21:54" x14ac:dyDescent="0.3">
      <c r="U933" s="5">
        <f t="shared" si="293"/>
        <v>0</v>
      </c>
      <c r="V933" s="3">
        <f>IF(テーブル501[[#This Row],[レート]]=0,0,$E$7)</f>
        <v>0</v>
      </c>
      <c r="W933" s="6">
        <f t="shared" si="286"/>
        <v>0</v>
      </c>
      <c r="X933" s="6">
        <f t="shared" si="287"/>
        <v>0</v>
      </c>
      <c r="Y933" s="81">
        <f>テーブル501[[#This Row],[レート]]*テーブル501[[#This Row],[取引単位]]</f>
        <v>0</v>
      </c>
      <c r="Z933" s="6">
        <f t="shared" si="288"/>
        <v>0</v>
      </c>
      <c r="AB933" s="5">
        <f t="shared" si="302"/>
        <v>0</v>
      </c>
      <c r="AC933" s="3">
        <f>IF(テーブル502[[#This Row],[レート]]=0,0,$F$7)</f>
        <v>0</v>
      </c>
      <c r="AD933" s="6">
        <f t="shared" si="294"/>
        <v>0</v>
      </c>
      <c r="AE933" s="6">
        <f t="shared" si="295"/>
        <v>0</v>
      </c>
      <c r="AF933" s="81">
        <f>テーブル502[[#This Row],[レート]]*テーブル502[[#This Row],[取引単位]]</f>
        <v>0</v>
      </c>
      <c r="AG933" s="6">
        <f t="shared" si="289"/>
        <v>0</v>
      </c>
      <c r="AI933" s="5">
        <f t="shared" si="303"/>
        <v>0</v>
      </c>
      <c r="AJ933" s="3">
        <f>IF(テーブル503[[#This Row],[レート]]=0,0,$G$7)</f>
        <v>0</v>
      </c>
      <c r="AK933" s="6">
        <f t="shared" si="296"/>
        <v>0</v>
      </c>
      <c r="AL933" s="6">
        <f t="shared" si="297"/>
        <v>0</v>
      </c>
      <c r="AM933" s="81">
        <f>テーブル503[[#This Row],[レート]]*テーブル503[[#This Row],[取引単位]]</f>
        <v>0</v>
      </c>
      <c r="AN933" s="6">
        <f t="shared" si="290"/>
        <v>0</v>
      </c>
      <c r="AP933" s="5">
        <f t="shared" si="304"/>
        <v>0</v>
      </c>
      <c r="AQ933" s="3">
        <f>IF(テーブル504[[#This Row],[レート]]=0,0,$H$7)</f>
        <v>0</v>
      </c>
      <c r="AR933" s="6">
        <f t="shared" si="298"/>
        <v>0</v>
      </c>
      <c r="AS933" s="6">
        <f t="shared" si="299"/>
        <v>0</v>
      </c>
      <c r="AT933" s="81">
        <f>テーブル504[[#This Row],[レート]]*テーブル504[[#This Row],[取引単位]]</f>
        <v>0</v>
      </c>
      <c r="AU933" s="6">
        <f t="shared" si="291"/>
        <v>0</v>
      </c>
      <c r="AW933" s="5">
        <f t="shared" si="305"/>
        <v>0</v>
      </c>
      <c r="AX933" s="3">
        <f>IF(テーブル505[[#This Row],[レート]]=0,0,$I$7)</f>
        <v>0</v>
      </c>
      <c r="AY933" s="6">
        <f t="shared" si="300"/>
        <v>0</v>
      </c>
      <c r="AZ933" s="6">
        <f t="shared" si="301"/>
        <v>0</v>
      </c>
      <c r="BA933" s="81">
        <f>テーブル505[[#This Row],[レート]]*テーブル505[[#This Row],[取引単位]]</f>
        <v>0</v>
      </c>
      <c r="BB933" s="6">
        <f t="shared" si="292"/>
        <v>0</v>
      </c>
    </row>
    <row r="934" spans="21:54" x14ac:dyDescent="0.3">
      <c r="U934" s="5">
        <f t="shared" si="293"/>
        <v>0</v>
      </c>
      <c r="V934" s="3">
        <f>IF(テーブル501[[#This Row],[レート]]=0,0,$E$7)</f>
        <v>0</v>
      </c>
      <c r="W934" s="6">
        <f t="shared" si="286"/>
        <v>0</v>
      </c>
      <c r="X934" s="6">
        <f t="shared" si="287"/>
        <v>0</v>
      </c>
      <c r="Y934" s="81">
        <f>テーブル501[[#This Row],[レート]]*テーブル501[[#This Row],[取引単位]]</f>
        <v>0</v>
      </c>
      <c r="Z934" s="6">
        <f t="shared" si="288"/>
        <v>0</v>
      </c>
      <c r="AB934" s="5">
        <f t="shared" si="302"/>
        <v>0</v>
      </c>
      <c r="AC934" s="3">
        <f>IF(テーブル502[[#This Row],[レート]]=0,0,$F$7)</f>
        <v>0</v>
      </c>
      <c r="AD934" s="6">
        <f t="shared" si="294"/>
        <v>0</v>
      </c>
      <c r="AE934" s="6">
        <f t="shared" si="295"/>
        <v>0</v>
      </c>
      <c r="AF934" s="81">
        <f>テーブル502[[#This Row],[レート]]*テーブル502[[#This Row],[取引単位]]</f>
        <v>0</v>
      </c>
      <c r="AG934" s="6">
        <f t="shared" si="289"/>
        <v>0</v>
      </c>
      <c r="AI934" s="5">
        <f t="shared" si="303"/>
        <v>0</v>
      </c>
      <c r="AJ934" s="3">
        <f>IF(テーブル503[[#This Row],[レート]]=0,0,$G$7)</f>
        <v>0</v>
      </c>
      <c r="AK934" s="6">
        <f t="shared" si="296"/>
        <v>0</v>
      </c>
      <c r="AL934" s="6">
        <f t="shared" si="297"/>
        <v>0</v>
      </c>
      <c r="AM934" s="81">
        <f>テーブル503[[#This Row],[レート]]*テーブル503[[#This Row],[取引単位]]</f>
        <v>0</v>
      </c>
      <c r="AN934" s="6">
        <f t="shared" si="290"/>
        <v>0</v>
      </c>
      <c r="AP934" s="5">
        <f t="shared" si="304"/>
        <v>0</v>
      </c>
      <c r="AQ934" s="3">
        <f>IF(テーブル504[[#This Row],[レート]]=0,0,$H$7)</f>
        <v>0</v>
      </c>
      <c r="AR934" s="6">
        <f t="shared" si="298"/>
        <v>0</v>
      </c>
      <c r="AS934" s="6">
        <f t="shared" si="299"/>
        <v>0</v>
      </c>
      <c r="AT934" s="81">
        <f>テーブル504[[#This Row],[レート]]*テーブル504[[#This Row],[取引単位]]</f>
        <v>0</v>
      </c>
      <c r="AU934" s="6">
        <f t="shared" si="291"/>
        <v>0</v>
      </c>
      <c r="AW934" s="5">
        <f t="shared" si="305"/>
        <v>0</v>
      </c>
      <c r="AX934" s="3">
        <f>IF(テーブル505[[#This Row],[レート]]=0,0,$I$7)</f>
        <v>0</v>
      </c>
      <c r="AY934" s="6">
        <f t="shared" si="300"/>
        <v>0</v>
      </c>
      <c r="AZ934" s="6">
        <f t="shared" si="301"/>
        <v>0</v>
      </c>
      <c r="BA934" s="81">
        <f>テーブル505[[#This Row],[レート]]*テーブル505[[#This Row],[取引単位]]</f>
        <v>0</v>
      </c>
      <c r="BB934" s="6">
        <f t="shared" si="292"/>
        <v>0</v>
      </c>
    </row>
    <row r="935" spans="21:54" x14ac:dyDescent="0.3">
      <c r="U935" s="5">
        <f t="shared" si="293"/>
        <v>0</v>
      </c>
      <c r="V935" s="3">
        <f>IF(テーブル501[[#This Row],[レート]]=0,0,$E$7)</f>
        <v>0</v>
      </c>
      <c r="W935" s="6">
        <f t="shared" si="286"/>
        <v>0</v>
      </c>
      <c r="X935" s="6">
        <f t="shared" si="287"/>
        <v>0</v>
      </c>
      <c r="Y935" s="81">
        <f>テーブル501[[#This Row],[レート]]*テーブル501[[#This Row],[取引単位]]</f>
        <v>0</v>
      </c>
      <c r="Z935" s="6">
        <f t="shared" si="288"/>
        <v>0</v>
      </c>
      <c r="AB935" s="5">
        <f t="shared" si="302"/>
        <v>0</v>
      </c>
      <c r="AC935" s="3">
        <f>IF(テーブル502[[#This Row],[レート]]=0,0,$F$7)</f>
        <v>0</v>
      </c>
      <c r="AD935" s="6">
        <f t="shared" si="294"/>
        <v>0</v>
      </c>
      <c r="AE935" s="6">
        <f t="shared" si="295"/>
        <v>0</v>
      </c>
      <c r="AF935" s="81">
        <f>テーブル502[[#This Row],[レート]]*テーブル502[[#This Row],[取引単位]]</f>
        <v>0</v>
      </c>
      <c r="AG935" s="6">
        <f t="shared" si="289"/>
        <v>0</v>
      </c>
      <c r="AI935" s="5">
        <f t="shared" si="303"/>
        <v>0</v>
      </c>
      <c r="AJ935" s="3">
        <f>IF(テーブル503[[#This Row],[レート]]=0,0,$G$7)</f>
        <v>0</v>
      </c>
      <c r="AK935" s="6">
        <f t="shared" si="296"/>
        <v>0</v>
      </c>
      <c r="AL935" s="6">
        <f t="shared" si="297"/>
        <v>0</v>
      </c>
      <c r="AM935" s="81">
        <f>テーブル503[[#This Row],[レート]]*テーブル503[[#This Row],[取引単位]]</f>
        <v>0</v>
      </c>
      <c r="AN935" s="6">
        <f t="shared" si="290"/>
        <v>0</v>
      </c>
      <c r="AP935" s="5">
        <f t="shared" si="304"/>
        <v>0</v>
      </c>
      <c r="AQ935" s="3">
        <f>IF(テーブル504[[#This Row],[レート]]=0,0,$H$7)</f>
        <v>0</v>
      </c>
      <c r="AR935" s="6">
        <f t="shared" si="298"/>
        <v>0</v>
      </c>
      <c r="AS935" s="6">
        <f t="shared" si="299"/>
        <v>0</v>
      </c>
      <c r="AT935" s="81">
        <f>テーブル504[[#This Row],[レート]]*テーブル504[[#This Row],[取引単位]]</f>
        <v>0</v>
      </c>
      <c r="AU935" s="6">
        <f t="shared" si="291"/>
        <v>0</v>
      </c>
      <c r="AW935" s="5">
        <f t="shared" si="305"/>
        <v>0</v>
      </c>
      <c r="AX935" s="3">
        <f>IF(テーブル505[[#This Row],[レート]]=0,0,$I$7)</f>
        <v>0</v>
      </c>
      <c r="AY935" s="6">
        <f t="shared" si="300"/>
        <v>0</v>
      </c>
      <c r="AZ935" s="6">
        <f t="shared" si="301"/>
        <v>0</v>
      </c>
      <c r="BA935" s="81">
        <f>テーブル505[[#This Row],[レート]]*テーブル505[[#This Row],[取引単位]]</f>
        <v>0</v>
      </c>
      <c r="BB935" s="6">
        <f t="shared" si="292"/>
        <v>0</v>
      </c>
    </row>
    <row r="936" spans="21:54" x14ac:dyDescent="0.3">
      <c r="U936" s="5">
        <f t="shared" si="293"/>
        <v>0</v>
      </c>
      <c r="V936" s="3">
        <f>IF(テーブル501[[#This Row],[レート]]=0,0,$E$7)</f>
        <v>0</v>
      </c>
      <c r="W936" s="6">
        <f t="shared" si="286"/>
        <v>0</v>
      </c>
      <c r="X936" s="6">
        <f t="shared" si="287"/>
        <v>0</v>
      </c>
      <c r="Y936" s="81">
        <f>テーブル501[[#This Row],[レート]]*テーブル501[[#This Row],[取引単位]]</f>
        <v>0</v>
      </c>
      <c r="Z936" s="6">
        <f t="shared" si="288"/>
        <v>0</v>
      </c>
      <c r="AB936" s="5">
        <f t="shared" si="302"/>
        <v>0</v>
      </c>
      <c r="AC936" s="3">
        <f>IF(テーブル502[[#This Row],[レート]]=0,0,$F$7)</f>
        <v>0</v>
      </c>
      <c r="AD936" s="6">
        <f t="shared" si="294"/>
        <v>0</v>
      </c>
      <c r="AE936" s="6">
        <f t="shared" si="295"/>
        <v>0</v>
      </c>
      <c r="AF936" s="81">
        <f>テーブル502[[#This Row],[レート]]*テーブル502[[#This Row],[取引単位]]</f>
        <v>0</v>
      </c>
      <c r="AG936" s="6">
        <f t="shared" si="289"/>
        <v>0</v>
      </c>
      <c r="AI936" s="5">
        <f t="shared" si="303"/>
        <v>0</v>
      </c>
      <c r="AJ936" s="3">
        <f>IF(テーブル503[[#This Row],[レート]]=0,0,$G$7)</f>
        <v>0</v>
      </c>
      <c r="AK936" s="6">
        <f t="shared" si="296"/>
        <v>0</v>
      </c>
      <c r="AL936" s="6">
        <f t="shared" si="297"/>
        <v>0</v>
      </c>
      <c r="AM936" s="81">
        <f>テーブル503[[#This Row],[レート]]*テーブル503[[#This Row],[取引単位]]</f>
        <v>0</v>
      </c>
      <c r="AN936" s="6">
        <f t="shared" si="290"/>
        <v>0</v>
      </c>
      <c r="AP936" s="5">
        <f t="shared" si="304"/>
        <v>0</v>
      </c>
      <c r="AQ936" s="3">
        <f>IF(テーブル504[[#This Row],[レート]]=0,0,$H$7)</f>
        <v>0</v>
      </c>
      <c r="AR936" s="6">
        <f t="shared" si="298"/>
        <v>0</v>
      </c>
      <c r="AS936" s="6">
        <f t="shared" si="299"/>
        <v>0</v>
      </c>
      <c r="AT936" s="81">
        <f>テーブル504[[#This Row],[レート]]*テーブル504[[#This Row],[取引単位]]</f>
        <v>0</v>
      </c>
      <c r="AU936" s="6">
        <f t="shared" si="291"/>
        <v>0</v>
      </c>
      <c r="AW936" s="5">
        <f t="shared" si="305"/>
        <v>0</v>
      </c>
      <c r="AX936" s="3">
        <f>IF(テーブル505[[#This Row],[レート]]=0,0,$I$7)</f>
        <v>0</v>
      </c>
      <c r="AY936" s="6">
        <f t="shared" si="300"/>
        <v>0</v>
      </c>
      <c r="AZ936" s="6">
        <f t="shared" si="301"/>
        <v>0</v>
      </c>
      <c r="BA936" s="81">
        <f>テーブル505[[#This Row],[レート]]*テーブル505[[#This Row],[取引単位]]</f>
        <v>0</v>
      </c>
      <c r="BB936" s="6">
        <f t="shared" si="292"/>
        <v>0</v>
      </c>
    </row>
    <row r="937" spans="21:54" x14ac:dyDescent="0.3">
      <c r="U937" s="5">
        <f t="shared" si="293"/>
        <v>0</v>
      </c>
      <c r="V937" s="3">
        <f>IF(テーブル501[[#This Row],[レート]]=0,0,$E$7)</f>
        <v>0</v>
      </c>
      <c r="W937" s="6">
        <f t="shared" si="286"/>
        <v>0</v>
      </c>
      <c r="X937" s="6">
        <f t="shared" si="287"/>
        <v>0</v>
      </c>
      <c r="Y937" s="81">
        <f>テーブル501[[#This Row],[レート]]*テーブル501[[#This Row],[取引単位]]</f>
        <v>0</v>
      </c>
      <c r="Z937" s="6">
        <f t="shared" si="288"/>
        <v>0</v>
      </c>
      <c r="AB937" s="5">
        <f t="shared" si="302"/>
        <v>0</v>
      </c>
      <c r="AC937" s="3">
        <f>IF(テーブル502[[#This Row],[レート]]=0,0,$F$7)</f>
        <v>0</v>
      </c>
      <c r="AD937" s="6">
        <f t="shared" si="294"/>
        <v>0</v>
      </c>
      <c r="AE937" s="6">
        <f t="shared" si="295"/>
        <v>0</v>
      </c>
      <c r="AF937" s="81">
        <f>テーブル502[[#This Row],[レート]]*テーブル502[[#This Row],[取引単位]]</f>
        <v>0</v>
      </c>
      <c r="AG937" s="6">
        <f t="shared" si="289"/>
        <v>0</v>
      </c>
      <c r="AI937" s="5">
        <f t="shared" si="303"/>
        <v>0</v>
      </c>
      <c r="AJ937" s="3">
        <f>IF(テーブル503[[#This Row],[レート]]=0,0,$G$7)</f>
        <v>0</v>
      </c>
      <c r="AK937" s="6">
        <f t="shared" si="296"/>
        <v>0</v>
      </c>
      <c r="AL937" s="6">
        <f t="shared" si="297"/>
        <v>0</v>
      </c>
      <c r="AM937" s="81">
        <f>テーブル503[[#This Row],[レート]]*テーブル503[[#This Row],[取引単位]]</f>
        <v>0</v>
      </c>
      <c r="AN937" s="6">
        <f t="shared" si="290"/>
        <v>0</v>
      </c>
      <c r="AP937" s="5">
        <f t="shared" si="304"/>
        <v>0</v>
      </c>
      <c r="AQ937" s="3">
        <f>IF(テーブル504[[#This Row],[レート]]=0,0,$H$7)</f>
        <v>0</v>
      </c>
      <c r="AR937" s="6">
        <f t="shared" si="298"/>
        <v>0</v>
      </c>
      <c r="AS937" s="6">
        <f t="shared" si="299"/>
        <v>0</v>
      </c>
      <c r="AT937" s="81">
        <f>テーブル504[[#This Row],[レート]]*テーブル504[[#This Row],[取引単位]]</f>
        <v>0</v>
      </c>
      <c r="AU937" s="6">
        <f t="shared" si="291"/>
        <v>0</v>
      </c>
      <c r="AW937" s="5">
        <f t="shared" si="305"/>
        <v>0</v>
      </c>
      <c r="AX937" s="3">
        <f>IF(テーブル505[[#This Row],[レート]]=0,0,$I$7)</f>
        <v>0</v>
      </c>
      <c r="AY937" s="6">
        <f t="shared" si="300"/>
        <v>0</v>
      </c>
      <c r="AZ937" s="6">
        <f t="shared" si="301"/>
        <v>0</v>
      </c>
      <c r="BA937" s="81">
        <f>テーブル505[[#This Row],[レート]]*テーブル505[[#This Row],[取引単位]]</f>
        <v>0</v>
      </c>
      <c r="BB937" s="6">
        <f t="shared" si="292"/>
        <v>0</v>
      </c>
    </row>
    <row r="938" spans="21:54" x14ac:dyDescent="0.3">
      <c r="U938" s="5">
        <f t="shared" si="293"/>
        <v>0</v>
      </c>
      <c r="V938" s="3">
        <f>IF(テーブル501[[#This Row],[レート]]=0,0,$E$7)</f>
        <v>0</v>
      </c>
      <c r="W938" s="6">
        <f t="shared" si="286"/>
        <v>0</v>
      </c>
      <c r="X938" s="6">
        <f t="shared" si="287"/>
        <v>0</v>
      </c>
      <c r="Y938" s="81">
        <f>テーブル501[[#This Row],[レート]]*テーブル501[[#This Row],[取引単位]]</f>
        <v>0</v>
      </c>
      <c r="Z938" s="6">
        <f t="shared" si="288"/>
        <v>0</v>
      </c>
      <c r="AB938" s="5">
        <f t="shared" si="302"/>
        <v>0</v>
      </c>
      <c r="AC938" s="3">
        <f>IF(テーブル502[[#This Row],[レート]]=0,0,$F$7)</f>
        <v>0</v>
      </c>
      <c r="AD938" s="6">
        <f t="shared" si="294"/>
        <v>0</v>
      </c>
      <c r="AE938" s="6">
        <f t="shared" si="295"/>
        <v>0</v>
      </c>
      <c r="AF938" s="81">
        <f>テーブル502[[#This Row],[レート]]*テーブル502[[#This Row],[取引単位]]</f>
        <v>0</v>
      </c>
      <c r="AG938" s="6">
        <f t="shared" si="289"/>
        <v>0</v>
      </c>
      <c r="AI938" s="5">
        <f t="shared" si="303"/>
        <v>0</v>
      </c>
      <c r="AJ938" s="3">
        <f>IF(テーブル503[[#This Row],[レート]]=0,0,$G$7)</f>
        <v>0</v>
      </c>
      <c r="AK938" s="6">
        <f t="shared" si="296"/>
        <v>0</v>
      </c>
      <c r="AL938" s="6">
        <f t="shared" si="297"/>
        <v>0</v>
      </c>
      <c r="AM938" s="81">
        <f>テーブル503[[#This Row],[レート]]*テーブル503[[#This Row],[取引単位]]</f>
        <v>0</v>
      </c>
      <c r="AN938" s="6">
        <f t="shared" si="290"/>
        <v>0</v>
      </c>
      <c r="AP938" s="5">
        <f t="shared" si="304"/>
        <v>0</v>
      </c>
      <c r="AQ938" s="3">
        <f>IF(テーブル504[[#This Row],[レート]]=0,0,$H$7)</f>
        <v>0</v>
      </c>
      <c r="AR938" s="6">
        <f t="shared" si="298"/>
        <v>0</v>
      </c>
      <c r="AS938" s="6">
        <f t="shared" si="299"/>
        <v>0</v>
      </c>
      <c r="AT938" s="81">
        <f>テーブル504[[#This Row],[レート]]*テーブル504[[#This Row],[取引単位]]</f>
        <v>0</v>
      </c>
      <c r="AU938" s="6">
        <f t="shared" si="291"/>
        <v>0</v>
      </c>
      <c r="AW938" s="5">
        <f t="shared" si="305"/>
        <v>0</v>
      </c>
      <c r="AX938" s="3">
        <f>IF(テーブル505[[#This Row],[レート]]=0,0,$I$7)</f>
        <v>0</v>
      </c>
      <c r="AY938" s="6">
        <f t="shared" si="300"/>
        <v>0</v>
      </c>
      <c r="AZ938" s="6">
        <f t="shared" si="301"/>
        <v>0</v>
      </c>
      <c r="BA938" s="81">
        <f>テーブル505[[#This Row],[レート]]*テーブル505[[#This Row],[取引単位]]</f>
        <v>0</v>
      </c>
      <c r="BB938" s="6">
        <f t="shared" si="292"/>
        <v>0</v>
      </c>
    </row>
    <row r="939" spans="21:54" x14ac:dyDescent="0.3">
      <c r="U939" s="5">
        <f t="shared" si="293"/>
        <v>0</v>
      </c>
      <c r="V939" s="3">
        <f>IF(テーブル501[[#This Row],[レート]]=0,0,$E$7)</f>
        <v>0</v>
      </c>
      <c r="W939" s="6">
        <f t="shared" si="286"/>
        <v>0</v>
      </c>
      <c r="X939" s="6">
        <f t="shared" si="287"/>
        <v>0</v>
      </c>
      <c r="Y939" s="81">
        <f>テーブル501[[#This Row],[レート]]*テーブル501[[#This Row],[取引単位]]</f>
        <v>0</v>
      </c>
      <c r="Z939" s="6">
        <f t="shared" si="288"/>
        <v>0</v>
      </c>
      <c r="AB939" s="5">
        <f t="shared" si="302"/>
        <v>0</v>
      </c>
      <c r="AC939" s="3">
        <f>IF(テーブル502[[#This Row],[レート]]=0,0,$F$7)</f>
        <v>0</v>
      </c>
      <c r="AD939" s="6">
        <f t="shared" si="294"/>
        <v>0</v>
      </c>
      <c r="AE939" s="6">
        <f t="shared" si="295"/>
        <v>0</v>
      </c>
      <c r="AF939" s="81">
        <f>テーブル502[[#This Row],[レート]]*テーブル502[[#This Row],[取引単位]]</f>
        <v>0</v>
      </c>
      <c r="AG939" s="6">
        <f t="shared" si="289"/>
        <v>0</v>
      </c>
      <c r="AI939" s="5">
        <f t="shared" si="303"/>
        <v>0</v>
      </c>
      <c r="AJ939" s="3">
        <f>IF(テーブル503[[#This Row],[レート]]=0,0,$G$7)</f>
        <v>0</v>
      </c>
      <c r="AK939" s="6">
        <f t="shared" si="296"/>
        <v>0</v>
      </c>
      <c r="AL939" s="6">
        <f t="shared" si="297"/>
        <v>0</v>
      </c>
      <c r="AM939" s="81">
        <f>テーブル503[[#This Row],[レート]]*テーブル503[[#This Row],[取引単位]]</f>
        <v>0</v>
      </c>
      <c r="AN939" s="6">
        <f t="shared" si="290"/>
        <v>0</v>
      </c>
      <c r="AP939" s="5">
        <f t="shared" si="304"/>
        <v>0</v>
      </c>
      <c r="AQ939" s="3">
        <f>IF(テーブル504[[#This Row],[レート]]=0,0,$H$7)</f>
        <v>0</v>
      </c>
      <c r="AR939" s="6">
        <f t="shared" si="298"/>
        <v>0</v>
      </c>
      <c r="AS939" s="6">
        <f t="shared" si="299"/>
        <v>0</v>
      </c>
      <c r="AT939" s="81">
        <f>テーブル504[[#This Row],[レート]]*テーブル504[[#This Row],[取引単位]]</f>
        <v>0</v>
      </c>
      <c r="AU939" s="6">
        <f t="shared" si="291"/>
        <v>0</v>
      </c>
      <c r="AW939" s="5">
        <f t="shared" si="305"/>
        <v>0</v>
      </c>
      <c r="AX939" s="3">
        <f>IF(テーブル505[[#This Row],[レート]]=0,0,$I$7)</f>
        <v>0</v>
      </c>
      <c r="AY939" s="6">
        <f t="shared" si="300"/>
        <v>0</v>
      </c>
      <c r="AZ939" s="6">
        <f t="shared" si="301"/>
        <v>0</v>
      </c>
      <c r="BA939" s="81">
        <f>テーブル505[[#This Row],[レート]]*テーブル505[[#This Row],[取引単位]]</f>
        <v>0</v>
      </c>
      <c r="BB939" s="6">
        <f t="shared" si="292"/>
        <v>0</v>
      </c>
    </row>
    <row r="940" spans="21:54" x14ac:dyDescent="0.3">
      <c r="U940" s="5">
        <f t="shared" si="293"/>
        <v>0</v>
      </c>
      <c r="V940" s="3">
        <f>IF(テーブル501[[#This Row],[レート]]=0,0,$E$7)</f>
        <v>0</v>
      </c>
      <c r="W940" s="6">
        <f t="shared" si="286"/>
        <v>0</v>
      </c>
      <c r="X940" s="6">
        <f t="shared" si="287"/>
        <v>0</v>
      </c>
      <c r="Y940" s="81">
        <f>テーブル501[[#This Row],[レート]]*テーブル501[[#This Row],[取引単位]]</f>
        <v>0</v>
      </c>
      <c r="Z940" s="6">
        <f t="shared" si="288"/>
        <v>0</v>
      </c>
      <c r="AB940" s="5">
        <f t="shared" si="302"/>
        <v>0</v>
      </c>
      <c r="AC940" s="3">
        <f>IF(テーブル502[[#This Row],[レート]]=0,0,$F$7)</f>
        <v>0</v>
      </c>
      <c r="AD940" s="6">
        <f t="shared" si="294"/>
        <v>0</v>
      </c>
      <c r="AE940" s="6">
        <f t="shared" si="295"/>
        <v>0</v>
      </c>
      <c r="AF940" s="81">
        <f>テーブル502[[#This Row],[レート]]*テーブル502[[#This Row],[取引単位]]</f>
        <v>0</v>
      </c>
      <c r="AG940" s="6">
        <f t="shared" si="289"/>
        <v>0</v>
      </c>
      <c r="AI940" s="5">
        <f t="shared" si="303"/>
        <v>0</v>
      </c>
      <c r="AJ940" s="3">
        <f>IF(テーブル503[[#This Row],[レート]]=0,0,$G$7)</f>
        <v>0</v>
      </c>
      <c r="AK940" s="6">
        <f t="shared" si="296"/>
        <v>0</v>
      </c>
      <c r="AL940" s="6">
        <f t="shared" si="297"/>
        <v>0</v>
      </c>
      <c r="AM940" s="81">
        <f>テーブル503[[#This Row],[レート]]*テーブル503[[#This Row],[取引単位]]</f>
        <v>0</v>
      </c>
      <c r="AN940" s="6">
        <f t="shared" si="290"/>
        <v>0</v>
      </c>
      <c r="AP940" s="5">
        <f t="shared" si="304"/>
        <v>0</v>
      </c>
      <c r="AQ940" s="3">
        <f>IF(テーブル504[[#This Row],[レート]]=0,0,$H$7)</f>
        <v>0</v>
      </c>
      <c r="AR940" s="6">
        <f t="shared" si="298"/>
        <v>0</v>
      </c>
      <c r="AS940" s="6">
        <f t="shared" si="299"/>
        <v>0</v>
      </c>
      <c r="AT940" s="81">
        <f>テーブル504[[#This Row],[レート]]*テーブル504[[#This Row],[取引単位]]</f>
        <v>0</v>
      </c>
      <c r="AU940" s="6">
        <f t="shared" si="291"/>
        <v>0</v>
      </c>
      <c r="AW940" s="5">
        <f t="shared" si="305"/>
        <v>0</v>
      </c>
      <c r="AX940" s="3">
        <f>IF(テーブル505[[#This Row],[レート]]=0,0,$I$7)</f>
        <v>0</v>
      </c>
      <c r="AY940" s="6">
        <f t="shared" si="300"/>
        <v>0</v>
      </c>
      <c r="AZ940" s="6">
        <f t="shared" si="301"/>
        <v>0</v>
      </c>
      <c r="BA940" s="81">
        <f>テーブル505[[#This Row],[レート]]*テーブル505[[#This Row],[取引単位]]</f>
        <v>0</v>
      </c>
      <c r="BB940" s="6">
        <f t="shared" si="292"/>
        <v>0</v>
      </c>
    </row>
    <row r="941" spans="21:54" x14ac:dyDescent="0.3">
      <c r="U941" s="5">
        <f t="shared" si="293"/>
        <v>0</v>
      </c>
      <c r="V941" s="3">
        <f>IF(テーブル501[[#This Row],[レート]]=0,0,$E$7)</f>
        <v>0</v>
      </c>
      <c r="W941" s="6">
        <f t="shared" si="286"/>
        <v>0</v>
      </c>
      <c r="X941" s="6">
        <f t="shared" si="287"/>
        <v>0</v>
      </c>
      <c r="Y941" s="81">
        <f>テーブル501[[#This Row],[レート]]*テーブル501[[#This Row],[取引単位]]</f>
        <v>0</v>
      </c>
      <c r="Z941" s="6">
        <f t="shared" si="288"/>
        <v>0</v>
      </c>
      <c r="AB941" s="5">
        <f t="shared" si="302"/>
        <v>0</v>
      </c>
      <c r="AC941" s="3">
        <f>IF(テーブル502[[#This Row],[レート]]=0,0,$F$7)</f>
        <v>0</v>
      </c>
      <c r="AD941" s="6">
        <f t="shared" si="294"/>
        <v>0</v>
      </c>
      <c r="AE941" s="6">
        <f t="shared" si="295"/>
        <v>0</v>
      </c>
      <c r="AF941" s="81">
        <f>テーブル502[[#This Row],[レート]]*テーブル502[[#This Row],[取引単位]]</f>
        <v>0</v>
      </c>
      <c r="AG941" s="6">
        <f t="shared" si="289"/>
        <v>0</v>
      </c>
      <c r="AI941" s="5">
        <f t="shared" si="303"/>
        <v>0</v>
      </c>
      <c r="AJ941" s="3">
        <f>IF(テーブル503[[#This Row],[レート]]=0,0,$G$7)</f>
        <v>0</v>
      </c>
      <c r="AK941" s="6">
        <f t="shared" si="296"/>
        <v>0</v>
      </c>
      <c r="AL941" s="6">
        <f t="shared" si="297"/>
        <v>0</v>
      </c>
      <c r="AM941" s="81">
        <f>テーブル503[[#This Row],[レート]]*テーブル503[[#This Row],[取引単位]]</f>
        <v>0</v>
      </c>
      <c r="AN941" s="6">
        <f t="shared" si="290"/>
        <v>0</v>
      </c>
      <c r="AP941" s="5">
        <f t="shared" si="304"/>
        <v>0</v>
      </c>
      <c r="AQ941" s="3">
        <f>IF(テーブル504[[#This Row],[レート]]=0,0,$H$7)</f>
        <v>0</v>
      </c>
      <c r="AR941" s="6">
        <f t="shared" si="298"/>
        <v>0</v>
      </c>
      <c r="AS941" s="6">
        <f t="shared" si="299"/>
        <v>0</v>
      </c>
      <c r="AT941" s="81">
        <f>テーブル504[[#This Row],[レート]]*テーブル504[[#This Row],[取引単位]]</f>
        <v>0</v>
      </c>
      <c r="AU941" s="6">
        <f t="shared" si="291"/>
        <v>0</v>
      </c>
      <c r="AW941" s="5">
        <f t="shared" si="305"/>
        <v>0</v>
      </c>
      <c r="AX941" s="3">
        <f>IF(テーブル505[[#This Row],[レート]]=0,0,$I$7)</f>
        <v>0</v>
      </c>
      <c r="AY941" s="6">
        <f t="shared" si="300"/>
        <v>0</v>
      </c>
      <c r="AZ941" s="6">
        <f t="shared" si="301"/>
        <v>0</v>
      </c>
      <c r="BA941" s="81">
        <f>テーブル505[[#This Row],[レート]]*テーブル505[[#This Row],[取引単位]]</f>
        <v>0</v>
      </c>
      <c r="BB941" s="6">
        <f t="shared" si="292"/>
        <v>0</v>
      </c>
    </row>
    <row r="942" spans="21:54" x14ac:dyDescent="0.3">
      <c r="U942" s="5">
        <f t="shared" si="293"/>
        <v>0</v>
      </c>
      <c r="V942" s="3">
        <f>IF(テーブル501[[#This Row],[レート]]=0,0,$E$7)</f>
        <v>0</v>
      </c>
      <c r="W942" s="6">
        <f t="shared" si="286"/>
        <v>0</v>
      </c>
      <c r="X942" s="6">
        <f t="shared" si="287"/>
        <v>0</v>
      </c>
      <c r="Y942" s="81">
        <f>テーブル501[[#This Row],[レート]]*テーブル501[[#This Row],[取引単位]]</f>
        <v>0</v>
      </c>
      <c r="Z942" s="6">
        <f t="shared" si="288"/>
        <v>0</v>
      </c>
      <c r="AB942" s="5">
        <f t="shared" si="302"/>
        <v>0</v>
      </c>
      <c r="AC942" s="3">
        <f>IF(テーブル502[[#This Row],[レート]]=0,0,$F$7)</f>
        <v>0</v>
      </c>
      <c r="AD942" s="6">
        <f t="shared" si="294"/>
        <v>0</v>
      </c>
      <c r="AE942" s="6">
        <f t="shared" si="295"/>
        <v>0</v>
      </c>
      <c r="AF942" s="81">
        <f>テーブル502[[#This Row],[レート]]*テーブル502[[#This Row],[取引単位]]</f>
        <v>0</v>
      </c>
      <c r="AG942" s="6">
        <f t="shared" si="289"/>
        <v>0</v>
      </c>
      <c r="AI942" s="5">
        <f t="shared" si="303"/>
        <v>0</v>
      </c>
      <c r="AJ942" s="3">
        <f>IF(テーブル503[[#This Row],[レート]]=0,0,$G$7)</f>
        <v>0</v>
      </c>
      <c r="AK942" s="6">
        <f t="shared" si="296"/>
        <v>0</v>
      </c>
      <c r="AL942" s="6">
        <f t="shared" si="297"/>
        <v>0</v>
      </c>
      <c r="AM942" s="81">
        <f>テーブル503[[#This Row],[レート]]*テーブル503[[#This Row],[取引単位]]</f>
        <v>0</v>
      </c>
      <c r="AN942" s="6">
        <f t="shared" si="290"/>
        <v>0</v>
      </c>
      <c r="AP942" s="5">
        <f t="shared" si="304"/>
        <v>0</v>
      </c>
      <c r="AQ942" s="3">
        <f>IF(テーブル504[[#This Row],[レート]]=0,0,$H$7)</f>
        <v>0</v>
      </c>
      <c r="AR942" s="6">
        <f t="shared" si="298"/>
        <v>0</v>
      </c>
      <c r="AS942" s="6">
        <f t="shared" si="299"/>
        <v>0</v>
      </c>
      <c r="AT942" s="81">
        <f>テーブル504[[#This Row],[レート]]*テーブル504[[#This Row],[取引単位]]</f>
        <v>0</v>
      </c>
      <c r="AU942" s="6">
        <f t="shared" si="291"/>
        <v>0</v>
      </c>
      <c r="AW942" s="5">
        <f t="shared" si="305"/>
        <v>0</v>
      </c>
      <c r="AX942" s="3">
        <f>IF(テーブル505[[#This Row],[レート]]=0,0,$I$7)</f>
        <v>0</v>
      </c>
      <c r="AY942" s="6">
        <f t="shared" si="300"/>
        <v>0</v>
      </c>
      <c r="AZ942" s="6">
        <f t="shared" si="301"/>
        <v>0</v>
      </c>
      <c r="BA942" s="81">
        <f>テーブル505[[#This Row],[レート]]*テーブル505[[#This Row],[取引単位]]</f>
        <v>0</v>
      </c>
      <c r="BB942" s="6">
        <f t="shared" si="292"/>
        <v>0</v>
      </c>
    </row>
    <row r="943" spans="21:54" x14ac:dyDescent="0.3">
      <c r="U943" s="5">
        <f t="shared" si="293"/>
        <v>0</v>
      </c>
      <c r="V943" s="3">
        <f>IF(テーブル501[[#This Row],[レート]]=0,0,$E$7)</f>
        <v>0</v>
      </c>
      <c r="W943" s="6">
        <f t="shared" si="286"/>
        <v>0</v>
      </c>
      <c r="X943" s="6">
        <f t="shared" si="287"/>
        <v>0</v>
      </c>
      <c r="Y943" s="81">
        <f>テーブル501[[#This Row],[レート]]*テーブル501[[#This Row],[取引単位]]</f>
        <v>0</v>
      </c>
      <c r="Z943" s="6">
        <f t="shared" si="288"/>
        <v>0</v>
      </c>
      <c r="AB943" s="5">
        <f t="shared" si="302"/>
        <v>0</v>
      </c>
      <c r="AC943" s="3">
        <f>IF(テーブル502[[#This Row],[レート]]=0,0,$F$7)</f>
        <v>0</v>
      </c>
      <c r="AD943" s="6">
        <f t="shared" si="294"/>
        <v>0</v>
      </c>
      <c r="AE943" s="6">
        <f t="shared" si="295"/>
        <v>0</v>
      </c>
      <c r="AF943" s="81">
        <f>テーブル502[[#This Row],[レート]]*テーブル502[[#This Row],[取引単位]]</f>
        <v>0</v>
      </c>
      <c r="AG943" s="6">
        <f t="shared" si="289"/>
        <v>0</v>
      </c>
      <c r="AI943" s="5">
        <f t="shared" si="303"/>
        <v>0</v>
      </c>
      <c r="AJ943" s="3">
        <f>IF(テーブル503[[#This Row],[レート]]=0,0,$G$7)</f>
        <v>0</v>
      </c>
      <c r="AK943" s="6">
        <f t="shared" si="296"/>
        <v>0</v>
      </c>
      <c r="AL943" s="6">
        <f t="shared" si="297"/>
        <v>0</v>
      </c>
      <c r="AM943" s="81">
        <f>テーブル503[[#This Row],[レート]]*テーブル503[[#This Row],[取引単位]]</f>
        <v>0</v>
      </c>
      <c r="AN943" s="6">
        <f t="shared" si="290"/>
        <v>0</v>
      </c>
      <c r="AP943" s="5">
        <f t="shared" si="304"/>
        <v>0</v>
      </c>
      <c r="AQ943" s="3">
        <f>IF(テーブル504[[#This Row],[レート]]=0,0,$H$7)</f>
        <v>0</v>
      </c>
      <c r="AR943" s="6">
        <f t="shared" si="298"/>
        <v>0</v>
      </c>
      <c r="AS943" s="6">
        <f t="shared" si="299"/>
        <v>0</v>
      </c>
      <c r="AT943" s="81">
        <f>テーブル504[[#This Row],[レート]]*テーブル504[[#This Row],[取引単位]]</f>
        <v>0</v>
      </c>
      <c r="AU943" s="6">
        <f t="shared" si="291"/>
        <v>0</v>
      </c>
      <c r="AW943" s="5">
        <f t="shared" si="305"/>
        <v>0</v>
      </c>
      <c r="AX943" s="3">
        <f>IF(テーブル505[[#This Row],[レート]]=0,0,$I$7)</f>
        <v>0</v>
      </c>
      <c r="AY943" s="6">
        <f t="shared" si="300"/>
        <v>0</v>
      </c>
      <c r="AZ943" s="6">
        <f t="shared" si="301"/>
        <v>0</v>
      </c>
      <c r="BA943" s="81">
        <f>テーブル505[[#This Row],[レート]]*テーブル505[[#This Row],[取引単位]]</f>
        <v>0</v>
      </c>
      <c r="BB943" s="6">
        <f t="shared" si="292"/>
        <v>0</v>
      </c>
    </row>
    <row r="944" spans="21:54" x14ac:dyDescent="0.3">
      <c r="U944" s="5">
        <f t="shared" si="293"/>
        <v>0</v>
      </c>
      <c r="V944" s="3">
        <f>IF(テーブル501[[#This Row],[レート]]=0,0,$E$7)</f>
        <v>0</v>
      </c>
      <c r="W944" s="6">
        <f t="shared" si="286"/>
        <v>0</v>
      </c>
      <c r="X944" s="6">
        <f t="shared" si="287"/>
        <v>0</v>
      </c>
      <c r="Y944" s="81">
        <f>テーブル501[[#This Row],[レート]]*テーブル501[[#This Row],[取引単位]]</f>
        <v>0</v>
      </c>
      <c r="Z944" s="6">
        <f t="shared" si="288"/>
        <v>0</v>
      </c>
      <c r="AB944" s="5">
        <f t="shared" si="302"/>
        <v>0</v>
      </c>
      <c r="AC944" s="3">
        <f>IF(テーブル502[[#This Row],[レート]]=0,0,$F$7)</f>
        <v>0</v>
      </c>
      <c r="AD944" s="6">
        <f t="shared" si="294"/>
        <v>0</v>
      </c>
      <c r="AE944" s="6">
        <f t="shared" si="295"/>
        <v>0</v>
      </c>
      <c r="AF944" s="81">
        <f>テーブル502[[#This Row],[レート]]*テーブル502[[#This Row],[取引単位]]</f>
        <v>0</v>
      </c>
      <c r="AG944" s="6">
        <f t="shared" si="289"/>
        <v>0</v>
      </c>
      <c r="AI944" s="5">
        <f t="shared" si="303"/>
        <v>0</v>
      </c>
      <c r="AJ944" s="3">
        <f>IF(テーブル503[[#This Row],[レート]]=0,0,$G$7)</f>
        <v>0</v>
      </c>
      <c r="AK944" s="6">
        <f t="shared" si="296"/>
        <v>0</v>
      </c>
      <c r="AL944" s="6">
        <f t="shared" si="297"/>
        <v>0</v>
      </c>
      <c r="AM944" s="81">
        <f>テーブル503[[#This Row],[レート]]*テーブル503[[#This Row],[取引単位]]</f>
        <v>0</v>
      </c>
      <c r="AN944" s="6">
        <f t="shared" si="290"/>
        <v>0</v>
      </c>
      <c r="AP944" s="5">
        <f t="shared" si="304"/>
        <v>0</v>
      </c>
      <c r="AQ944" s="3">
        <f>IF(テーブル504[[#This Row],[レート]]=0,0,$H$7)</f>
        <v>0</v>
      </c>
      <c r="AR944" s="6">
        <f t="shared" si="298"/>
        <v>0</v>
      </c>
      <c r="AS944" s="6">
        <f t="shared" si="299"/>
        <v>0</v>
      </c>
      <c r="AT944" s="81">
        <f>テーブル504[[#This Row],[レート]]*テーブル504[[#This Row],[取引単位]]</f>
        <v>0</v>
      </c>
      <c r="AU944" s="6">
        <f t="shared" si="291"/>
        <v>0</v>
      </c>
      <c r="AW944" s="5">
        <f t="shared" si="305"/>
        <v>0</v>
      </c>
      <c r="AX944" s="3">
        <f>IF(テーブル505[[#This Row],[レート]]=0,0,$I$7)</f>
        <v>0</v>
      </c>
      <c r="AY944" s="6">
        <f t="shared" si="300"/>
        <v>0</v>
      </c>
      <c r="AZ944" s="6">
        <f t="shared" si="301"/>
        <v>0</v>
      </c>
      <c r="BA944" s="81">
        <f>テーブル505[[#This Row],[レート]]*テーブル505[[#This Row],[取引単位]]</f>
        <v>0</v>
      </c>
      <c r="BB944" s="6">
        <f t="shared" si="292"/>
        <v>0</v>
      </c>
    </row>
    <row r="945" spans="21:54" x14ac:dyDescent="0.3">
      <c r="U945" s="5">
        <f t="shared" si="293"/>
        <v>0</v>
      </c>
      <c r="V945" s="3">
        <f>IF(テーブル501[[#This Row],[レート]]=0,0,$E$7)</f>
        <v>0</v>
      </c>
      <c r="W945" s="6">
        <f t="shared" si="286"/>
        <v>0</v>
      </c>
      <c r="X945" s="6">
        <f t="shared" si="287"/>
        <v>0</v>
      </c>
      <c r="Y945" s="81">
        <f>テーブル501[[#This Row],[レート]]*テーブル501[[#This Row],[取引単位]]</f>
        <v>0</v>
      </c>
      <c r="Z945" s="6">
        <f t="shared" si="288"/>
        <v>0</v>
      </c>
      <c r="AB945" s="5">
        <f t="shared" si="302"/>
        <v>0</v>
      </c>
      <c r="AC945" s="3">
        <f>IF(テーブル502[[#This Row],[レート]]=0,0,$F$7)</f>
        <v>0</v>
      </c>
      <c r="AD945" s="6">
        <f t="shared" si="294"/>
        <v>0</v>
      </c>
      <c r="AE945" s="6">
        <f t="shared" si="295"/>
        <v>0</v>
      </c>
      <c r="AF945" s="81">
        <f>テーブル502[[#This Row],[レート]]*テーブル502[[#This Row],[取引単位]]</f>
        <v>0</v>
      </c>
      <c r="AG945" s="6">
        <f t="shared" si="289"/>
        <v>0</v>
      </c>
      <c r="AI945" s="5">
        <f t="shared" si="303"/>
        <v>0</v>
      </c>
      <c r="AJ945" s="3">
        <f>IF(テーブル503[[#This Row],[レート]]=0,0,$G$7)</f>
        <v>0</v>
      </c>
      <c r="AK945" s="6">
        <f t="shared" si="296"/>
        <v>0</v>
      </c>
      <c r="AL945" s="6">
        <f t="shared" si="297"/>
        <v>0</v>
      </c>
      <c r="AM945" s="81">
        <f>テーブル503[[#This Row],[レート]]*テーブル503[[#This Row],[取引単位]]</f>
        <v>0</v>
      </c>
      <c r="AN945" s="6">
        <f t="shared" si="290"/>
        <v>0</v>
      </c>
      <c r="AP945" s="5">
        <f t="shared" si="304"/>
        <v>0</v>
      </c>
      <c r="AQ945" s="3">
        <f>IF(テーブル504[[#This Row],[レート]]=0,0,$H$7)</f>
        <v>0</v>
      </c>
      <c r="AR945" s="6">
        <f t="shared" si="298"/>
        <v>0</v>
      </c>
      <c r="AS945" s="6">
        <f t="shared" si="299"/>
        <v>0</v>
      </c>
      <c r="AT945" s="81">
        <f>テーブル504[[#This Row],[レート]]*テーブル504[[#This Row],[取引単位]]</f>
        <v>0</v>
      </c>
      <c r="AU945" s="6">
        <f t="shared" si="291"/>
        <v>0</v>
      </c>
      <c r="AW945" s="5">
        <f t="shared" si="305"/>
        <v>0</v>
      </c>
      <c r="AX945" s="3">
        <f>IF(テーブル505[[#This Row],[レート]]=0,0,$I$7)</f>
        <v>0</v>
      </c>
      <c r="AY945" s="6">
        <f t="shared" si="300"/>
        <v>0</v>
      </c>
      <c r="AZ945" s="6">
        <f t="shared" si="301"/>
        <v>0</v>
      </c>
      <c r="BA945" s="81">
        <f>テーブル505[[#This Row],[レート]]*テーブル505[[#This Row],[取引単位]]</f>
        <v>0</v>
      </c>
      <c r="BB945" s="6">
        <f t="shared" si="292"/>
        <v>0</v>
      </c>
    </row>
    <row r="946" spans="21:54" x14ac:dyDescent="0.3">
      <c r="U946" s="5">
        <f t="shared" si="293"/>
        <v>0</v>
      </c>
      <c r="V946" s="3">
        <f>IF(テーブル501[[#This Row],[レート]]=0,0,$E$7)</f>
        <v>0</v>
      </c>
      <c r="W946" s="6">
        <f t="shared" si="286"/>
        <v>0</v>
      </c>
      <c r="X946" s="6">
        <f t="shared" si="287"/>
        <v>0</v>
      </c>
      <c r="Y946" s="81">
        <f>テーブル501[[#This Row],[レート]]*テーブル501[[#This Row],[取引単位]]</f>
        <v>0</v>
      </c>
      <c r="Z946" s="6">
        <f t="shared" si="288"/>
        <v>0</v>
      </c>
      <c r="AB946" s="5">
        <f t="shared" si="302"/>
        <v>0</v>
      </c>
      <c r="AC946" s="3">
        <f>IF(テーブル502[[#This Row],[レート]]=0,0,$F$7)</f>
        <v>0</v>
      </c>
      <c r="AD946" s="6">
        <f t="shared" si="294"/>
        <v>0</v>
      </c>
      <c r="AE946" s="6">
        <f t="shared" si="295"/>
        <v>0</v>
      </c>
      <c r="AF946" s="81">
        <f>テーブル502[[#This Row],[レート]]*テーブル502[[#This Row],[取引単位]]</f>
        <v>0</v>
      </c>
      <c r="AG946" s="6">
        <f t="shared" si="289"/>
        <v>0</v>
      </c>
      <c r="AI946" s="5">
        <f t="shared" si="303"/>
        <v>0</v>
      </c>
      <c r="AJ946" s="3">
        <f>IF(テーブル503[[#This Row],[レート]]=0,0,$G$7)</f>
        <v>0</v>
      </c>
      <c r="AK946" s="6">
        <f t="shared" si="296"/>
        <v>0</v>
      </c>
      <c r="AL946" s="6">
        <f t="shared" si="297"/>
        <v>0</v>
      </c>
      <c r="AM946" s="81">
        <f>テーブル503[[#This Row],[レート]]*テーブル503[[#This Row],[取引単位]]</f>
        <v>0</v>
      </c>
      <c r="AN946" s="6">
        <f t="shared" si="290"/>
        <v>0</v>
      </c>
      <c r="AP946" s="5">
        <f t="shared" si="304"/>
        <v>0</v>
      </c>
      <c r="AQ946" s="3">
        <f>IF(テーブル504[[#This Row],[レート]]=0,0,$H$7)</f>
        <v>0</v>
      </c>
      <c r="AR946" s="6">
        <f t="shared" si="298"/>
        <v>0</v>
      </c>
      <c r="AS946" s="6">
        <f t="shared" si="299"/>
        <v>0</v>
      </c>
      <c r="AT946" s="81">
        <f>テーブル504[[#This Row],[レート]]*テーブル504[[#This Row],[取引単位]]</f>
        <v>0</v>
      </c>
      <c r="AU946" s="6">
        <f t="shared" si="291"/>
        <v>0</v>
      </c>
      <c r="AW946" s="5">
        <f t="shared" si="305"/>
        <v>0</v>
      </c>
      <c r="AX946" s="3">
        <f>IF(テーブル505[[#This Row],[レート]]=0,0,$I$7)</f>
        <v>0</v>
      </c>
      <c r="AY946" s="6">
        <f t="shared" si="300"/>
        <v>0</v>
      </c>
      <c r="AZ946" s="6">
        <f t="shared" si="301"/>
        <v>0</v>
      </c>
      <c r="BA946" s="81">
        <f>テーブル505[[#This Row],[レート]]*テーブル505[[#This Row],[取引単位]]</f>
        <v>0</v>
      </c>
      <c r="BB946" s="6">
        <f t="shared" si="292"/>
        <v>0</v>
      </c>
    </row>
    <row r="947" spans="21:54" x14ac:dyDescent="0.3">
      <c r="U947" s="5">
        <f t="shared" si="293"/>
        <v>0</v>
      </c>
      <c r="V947" s="3">
        <f>IF(テーブル501[[#This Row],[レート]]=0,0,$E$7)</f>
        <v>0</v>
      </c>
      <c r="W947" s="6">
        <f t="shared" si="286"/>
        <v>0</v>
      </c>
      <c r="X947" s="6">
        <f t="shared" si="287"/>
        <v>0</v>
      </c>
      <c r="Y947" s="81">
        <f>テーブル501[[#This Row],[レート]]*テーブル501[[#This Row],[取引単位]]</f>
        <v>0</v>
      </c>
      <c r="Z947" s="6">
        <f t="shared" si="288"/>
        <v>0</v>
      </c>
      <c r="AB947" s="5">
        <f t="shared" si="302"/>
        <v>0</v>
      </c>
      <c r="AC947" s="3">
        <f>IF(テーブル502[[#This Row],[レート]]=0,0,$F$7)</f>
        <v>0</v>
      </c>
      <c r="AD947" s="6">
        <f t="shared" si="294"/>
        <v>0</v>
      </c>
      <c r="AE947" s="6">
        <f t="shared" si="295"/>
        <v>0</v>
      </c>
      <c r="AF947" s="81">
        <f>テーブル502[[#This Row],[レート]]*テーブル502[[#This Row],[取引単位]]</f>
        <v>0</v>
      </c>
      <c r="AG947" s="6">
        <f t="shared" si="289"/>
        <v>0</v>
      </c>
      <c r="AI947" s="5">
        <f t="shared" si="303"/>
        <v>0</v>
      </c>
      <c r="AJ947" s="3">
        <f>IF(テーブル503[[#This Row],[レート]]=0,0,$G$7)</f>
        <v>0</v>
      </c>
      <c r="AK947" s="6">
        <f t="shared" si="296"/>
        <v>0</v>
      </c>
      <c r="AL947" s="6">
        <f t="shared" si="297"/>
        <v>0</v>
      </c>
      <c r="AM947" s="81">
        <f>テーブル503[[#This Row],[レート]]*テーブル503[[#This Row],[取引単位]]</f>
        <v>0</v>
      </c>
      <c r="AN947" s="6">
        <f t="shared" si="290"/>
        <v>0</v>
      </c>
      <c r="AP947" s="5">
        <f t="shared" si="304"/>
        <v>0</v>
      </c>
      <c r="AQ947" s="3">
        <f>IF(テーブル504[[#This Row],[レート]]=0,0,$H$7)</f>
        <v>0</v>
      </c>
      <c r="AR947" s="6">
        <f t="shared" si="298"/>
        <v>0</v>
      </c>
      <c r="AS947" s="6">
        <f t="shared" si="299"/>
        <v>0</v>
      </c>
      <c r="AT947" s="81">
        <f>テーブル504[[#This Row],[レート]]*テーブル504[[#This Row],[取引単位]]</f>
        <v>0</v>
      </c>
      <c r="AU947" s="6">
        <f t="shared" si="291"/>
        <v>0</v>
      </c>
      <c r="AW947" s="5">
        <f t="shared" si="305"/>
        <v>0</v>
      </c>
      <c r="AX947" s="3">
        <f>IF(テーブル505[[#This Row],[レート]]=0,0,$I$7)</f>
        <v>0</v>
      </c>
      <c r="AY947" s="6">
        <f t="shared" si="300"/>
        <v>0</v>
      </c>
      <c r="AZ947" s="6">
        <f t="shared" si="301"/>
        <v>0</v>
      </c>
      <c r="BA947" s="81">
        <f>テーブル505[[#This Row],[レート]]*テーブル505[[#This Row],[取引単位]]</f>
        <v>0</v>
      </c>
      <c r="BB947" s="6">
        <f t="shared" si="292"/>
        <v>0</v>
      </c>
    </row>
    <row r="948" spans="21:54" x14ac:dyDescent="0.3">
      <c r="U948" s="5">
        <f t="shared" si="293"/>
        <v>0</v>
      </c>
      <c r="V948" s="3">
        <f>IF(テーブル501[[#This Row],[レート]]=0,0,$E$7)</f>
        <v>0</v>
      </c>
      <c r="W948" s="6">
        <f t="shared" si="286"/>
        <v>0</v>
      </c>
      <c r="X948" s="6">
        <f t="shared" si="287"/>
        <v>0</v>
      </c>
      <c r="Y948" s="81">
        <f>テーブル501[[#This Row],[レート]]*テーブル501[[#This Row],[取引単位]]</f>
        <v>0</v>
      </c>
      <c r="Z948" s="6">
        <f t="shared" si="288"/>
        <v>0</v>
      </c>
      <c r="AB948" s="5">
        <f t="shared" si="302"/>
        <v>0</v>
      </c>
      <c r="AC948" s="3">
        <f>IF(テーブル502[[#This Row],[レート]]=0,0,$F$7)</f>
        <v>0</v>
      </c>
      <c r="AD948" s="6">
        <f t="shared" si="294"/>
        <v>0</v>
      </c>
      <c r="AE948" s="6">
        <f t="shared" si="295"/>
        <v>0</v>
      </c>
      <c r="AF948" s="81">
        <f>テーブル502[[#This Row],[レート]]*テーブル502[[#This Row],[取引単位]]</f>
        <v>0</v>
      </c>
      <c r="AG948" s="6">
        <f t="shared" si="289"/>
        <v>0</v>
      </c>
      <c r="AI948" s="5">
        <f t="shared" si="303"/>
        <v>0</v>
      </c>
      <c r="AJ948" s="3">
        <f>IF(テーブル503[[#This Row],[レート]]=0,0,$G$7)</f>
        <v>0</v>
      </c>
      <c r="AK948" s="6">
        <f t="shared" si="296"/>
        <v>0</v>
      </c>
      <c r="AL948" s="6">
        <f t="shared" si="297"/>
        <v>0</v>
      </c>
      <c r="AM948" s="81">
        <f>テーブル503[[#This Row],[レート]]*テーブル503[[#This Row],[取引単位]]</f>
        <v>0</v>
      </c>
      <c r="AN948" s="6">
        <f t="shared" si="290"/>
        <v>0</v>
      </c>
      <c r="AP948" s="5">
        <f t="shared" si="304"/>
        <v>0</v>
      </c>
      <c r="AQ948" s="3">
        <f>IF(テーブル504[[#This Row],[レート]]=0,0,$H$7)</f>
        <v>0</v>
      </c>
      <c r="AR948" s="6">
        <f t="shared" si="298"/>
        <v>0</v>
      </c>
      <c r="AS948" s="6">
        <f t="shared" si="299"/>
        <v>0</v>
      </c>
      <c r="AT948" s="81">
        <f>テーブル504[[#This Row],[レート]]*テーブル504[[#This Row],[取引単位]]</f>
        <v>0</v>
      </c>
      <c r="AU948" s="6">
        <f t="shared" si="291"/>
        <v>0</v>
      </c>
      <c r="AW948" s="5">
        <f t="shared" si="305"/>
        <v>0</v>
      </c>
      <c r="AX948" s="3">
        <f>IF(テーブル505[[#This Row],[レート]]=0,0,$I$7)</f>
        <v>0</v>
      </c>
      <c r="AY948" s="6">
        <f t="shared" si="300"/>
        <v>0</v>
      </c>
      <c r="AZ948" s="6">
        <f t="shared" si="301"/>
        <v>0</v>
      </c>
      <c r="BA948" s="81">
        <f>テーブル505[[#This Row],[レート]]*テーブル505[[#This Row],[取引単位]]</f>
        <v>0</v>
      </c>
      <c r="BB948" s="6">
        <f t="shared" si="292"/>
        <v>0</v>
      </c>
    </row>
    <row r="949" spans="21:54" x14ac:dyDescent="0.3">
      <c r="U949" s="5">
        <f t="shared" si="293"/>
        <v>0</v>
      </c>
      <c r="V949" s="3">
        <f>IF(テーブル501[[#This Row],[レート]]=0,0,$E$7)</f>
        <v>0</v>
      </c>
      <c r="W949" s="6">
        <f t="shared" si="286"/>
        <v>0</v>
      </c>
      <c r="X949" s="6">
        <f t="shared" si="287"/>
        <v>0</v>
      </c>
      <c r="Y949" s="81">
        <f>テーブル501[[#This Row],[レート]]*テーブル501[[#This Row],[取引単位]]</f>
        <v>0</v>
      </c>
      <c r="Z949" s="6">
        <f t="shared" si="288"/>
        <v>0</v>
      </c>
      <c r="AB949" s="5">
        <f t="shared" si="302"/>
        <v>0</v>
      </c>
      <c r="AC949" s="3">
        <f>IF(テーブル502[[#This Row],[レート]]=0,0,$F$7)</f>
        <v>0</v>
      </c>
      <c r="AD949" s="6">
        <f t="shared" si="294"/>
        <v>0</v>
      </c>
      <c r="AE949" s="6">
        <f t="shared" si="295"/>
        <v>0</v>
      </c>
      <c r="AF949" s="81">
        <f>テーブル502[[#This Row],[レート]]*テーブル502[[#This Row],[取引単位]]</f>
        <v>0</v>
      </c>
      <c r="AG949" s="6">
        <f t="shared" si="289"/>
        <v>0</v>
      </c>
      <c r="AI949" s="5">
        <f t="shared" si="303"/>
        <v>0</v>
      </c>
      <c r="AJ949" s="3">
        <f>IF(テーブル503[[#This Row],[レート]]=0,0,$G$7)</f>
        <v>0</v>
      </c>
      <c r="AK949" s="6">
        <f t="shared" si="296"/>
        <v>0</v>
      </c>
      <c r="AL949" s="6">
        <f t="shared" si="297"/>
        <v>0</v>
      </c>
      <c r="AM949" s="81">
        <f>テーブル503[[#This Row],[レート]]*テーブル503[[#This Row],[取引単位]]</f>
        <v>0</v>
      </c>
      <c r="AN949" s="6">
        <f t="shared" si="290"/>
        <v>0</v>
      </c>
      <c r="AP949" s="5">
        <f t="shared" si="304"/>
        <v>0</v>
      </c>
      <c r="AQ949" s="3">
        <f>IF(テーブル504[[#This Row],[レート]]=0,0,$H$7)</f>
        <v>0</v>
      </c>
      <c r="AR949" s="6">
        <f t="shared" si="298"/>
        <v>0</v>
      </c>
      <c r="AS949" s="6">
        <f t="shared" si="299"/>
        <v>0</v>
      </c>
      <c r="AT949" s="81">
        <f>テーブル504[[#This Row],[レート]]*テーブル504[[#This Row],[取引単位]]</f>
        <v>0</v>
      </c>
      <c r="AU949" s="6">
        <f t="shared" si="291"/>
        <v>0</v>
      </c>
      <c r="AW949" s="5">
        <f t="shared" si="305"/>
        <v>0</v>
      </c>
      <c r="AX949" s="3">
        <f>IF(テーブル505[[#This Row],[レート]]=0,0,$I$7)</f>
        <v>0</v>
      </c>
      <c r="AY949" s="6">
        <f t="shared" si="300"/>
        <v>0</v>
      </c>
      <c r="AZ949" s="6">
        <f t="shared" si="301"/>
        <v>0</v>
      </c>
      <c r="BA949" s="81">
        <f>テーブル505[[#This Row],[レート]]*テーブル505[[#This Row],[取引単位]]</f>
        <v>0</v>
      </c>
      <c r="BB949" s="6">
        <f t="shared" si="292"/>
        <v>0</v>
      </c>
    </row>
    <row r="950" spans="21:54" x14ac:dyDescent="0.3">
      <c r="U950" s="5">
        <f t="shared" si="293"/>
        <v>0</v>
      </c>
      <c r="V950" s="3">
        <f>IF(テーブル501[[#This Row],[レート]]=0,0,$E$7)</f>
        <v>0</v>
      </c>
      <c r="W950" s="6">
        <f t="shared" si="286"/>
        <v>0</v>
      </c>
      <c r="X950" s="6">
        <f t="shared" si="287"/>
        <v>0</v>
      </c>
      <c r="Y950" s="81">
        <f>テーブル501[[#This Row],[レート]]*テーブル501[[#This Row],[取引単位]]</f>
        <v>0</v>
      </c>
      <c r="Z950" s="6">
        <f t="shared" si="288"/>
        <v>0</v>
      </c>
      <c r="AB950" s="5">
        <f t="shared" si="302"/>
        <v>0</v>
      </c>
      <c r="AC950" s="3">
        <f>IF(テーブル502[[#This Row],[レート]]=0,0,$F$7)</f>
        <v>0</v>
      </c>
      <c r="AD950" s="6">
        <f t="shared" si="294"/>
        <v>0</v>
      </c>
      <c r="AE950" s="6">
        <f t="shared" si="295"/>
        <v>0</v>
      </c>
      <c r="AF950" s="81">
        <f>テーブル502[[#This Row],[レート]]*テーブル502[[#This Row],[取引単位]]</f>
        <v>0</v>
      </c>
      <c r="AG950" s="6">
        <f t="shared" si="289"/>
        <v>0</v>
      </c>
      <c r="AI950" s="5">
        <f t="shared" si="303"/>
        <v>0</v>
      </c>
      <c r="AJ950" s="3">
        <f>IF(テーブル503[[#This Row],[レート]]=0,0,$G$7)</f>
        <v>0</v>
      </c>
      <c r="AK950" s="6">
        <f t="shared" si="296"/>
        <v>0</v>
      </c>
      <c r="AL950" s="6">
        <f t="shared" si="297"/>
        <v>0</v>
      </c>
      <c r="AM950" s="81">
        <f>テーブル503[[#This Row],[レート]]*テーブル503[[#This Row],[取引単位]]</f>
        <v>0</v>
      </c>
      <c r="AN950" s="6">
        <f t="shared" si="290"/>
        <v>0</v>
      </c>
      <c r="AP950" s="5">
        <f t="shared" si="304"/>
        <v>0</v>
      </c>
      <c r="AQ950" s="3">
        <f>IF(テーブル504[[#This Row],[レート]]=0,0,$H$7)</f>
        <v>0</v>
      </c>
      <c r="AR950" s="6">
        <f t="shared" si="298"/>
        <v>0</v>
      </c>
      <c r="AS950" s="6">
        <f t="shared" si="299"/>
        <v>0</v>
      </c>
      <c r="AT950" s="81">
        <f>テーブル504[[#This Row],[レート]]*テーブル504[[#This Row],[取引単位]]</f>
        <v>0</v>
      </c>
      <c r="AU950" s="6">
        <f t="shared" si="291"/>
        <v>0</v>
      </c>
      <c r="AW950" s="5">
        <f t="shared" si="305"/>
        <v>0</v>
      </c>
      <c r="AX950" s="3">
        <f>IF(テーブル505[[#This Row],[レート]]=0,0,$I$7)</f>
        <v>0</v>
      </c>
      <c r="AY950" s="6">
        <f t="shared" si="300"/>
        <v>0</v>
      </c>
      <c r="AZ950" s="6">
        <f t="shared" si="301"/>
        <v>0</v>
      </c>
      <c r="BA950" s="81">
        <f>テーブル505[[#This Row],[レート]]*テーブル505[[#This Row],[取引単位]]</f>
        <v>0</v>
      </c>
      <c r="BB950" s="6">
        <f t="shared" si="292"/>
        <v>0</v>
      </c>
    </row>
    <row r="951" spans="21:54" x14ac:dyDescent="0.3">
      <c r="U951" s="5">
        <f t="shared" si="293"/>
        <v>0</v>
      </c>
      <c r="V951" s="3">
        <f>IF(テーブル501[[#This Row],[レート]]=0,0,$E$7)</f>
        <v>0</v>
      </c>
      <c r="W951" s="6">
        <f t="shared" si="286"/>
        <v>0</v>
      </c>
      <c r="X951" s="6">
        <f t="shared" si="287"/>
        <v>0</v>
      </c>
      <c r="Y951" s="81">
        <f>テーブル501[[#This Row],[レート]]*テーブル501[[#This Row],[取引単位]]</f>
        <v>0</v>
      </c>
      <c r="Z951" s="6">
        <f t="shared" si="288"/>
        <v>0</v>
      </c>
      <c r="AB951" s="5">
        <f t="shared" si="302"/>
        <v>0</v>
      </c>
      <c r="AC951" s="3">
        <f>IF(テーブル502[[#This Row],[レート]]=0,0,$F$7)</f>
        <v>0</v>
      </c>
      <c r="AD951" s="6">
        <f t="shared" si="294"/>
        <v>0</v>
      </c>
      <c r="AE951" s="6">
        <f t="shared" si="295"/>
        <v>0</v>
      </c>
      <c r="AF951" s="81">
        <f>テーブル502[[#This Row],[レート]]*テーブル502[[#This Row],[取引単位]]</f>
        <v>0</v>
      </c>
      <c r="AG951" s="6">
        <f t="shared" si="289"/>
        <v>0</v>
      </c>
      <c r="AI951" s="5">
        <f t="shared" si="303"/>
        <v>0</v>
      </c>
      <c r="AJ951" s="3">
        <f>IF(テーブル503[[#This Row],[レート]]=0,0,$G$7)</f>
        <v>0</v>
      </c>
      <c r="AK951" s="6">
        <f t="shared" si="296"/>
        <v>0</v>
      </c>
      <c r="AL951" s="6">
        <f t="shared" si="297"/>
        <v>0</v>
      </c>
      <c r="AM951" s="81">
        <f>テーブル503[[#This Row],[レート]]*テーブル503[[#This Row],[取引単位]]</f>
        <v>0</v>
      </c>
      <c r="AN951" s="6">
        <f t="shared" si="290"/>
        <v>0</v>
      </c>
      <c r="AP951" s="5">
        <f t="shared" si="304"/>
        <v>0</v>
      </c>
      <c r="AQ951" s="3">
        <f>IF(テーブル504[[#This Row],[レート]]=0,0,$H$7)</f>
        <v>0</v>
      </c>
      <c r="AR951" s="6">
        <f t="shared" si="298"/>
        <v>0</v>
      </c>
      <c r="AS951" s="6">
        <f t="shared" si="299"/>
        <v>0</v>
      </c>
      <c r="AT951" s="81">
        <f>テーブル504[[#This Row],[レート]]*テーブル504[[#This Row],[取引単位]]</f>
        <v>0</v>
      </c>
      <c r="AU951" s="6">
        <f t="shared" si="291"/>
        <v>0</v>
      </c>
      <c r="AW951" s="5">
        <f t="shared" si="305"/>
        <v>0</v>
      </c>
      <c r="AX951" s="3">
        <f>IF(テーブル505[[#This Row],[レート]]=0,0,$I$7)</f>
        <v>0</v>
      </c>
      <c r="AY951" s="6">
        <f t="shared" si="300"/>
        <v>0</v>
      </c>
      <c r="AZ951" s="6">
        <f t="shared" si="301"/>
        <v>0</v>
      </c>
      <c r="BA951" s="81">
        <f>テーブル505[[#This Row],[レート]]*テーブル505[[#This Row],[取引単位]]</f>
        <v>0</v>
      </c>
      <c r="BB951" s="6">
        <f t="shared" si="292"/>
        <v>0</v>
      </c>
    </row>
    <row r="952" spans="21:54" x14ac:dyDescent="0.3">
      <c r="U952" s="5">
        <f t="shared" si="293"/>
        <v>0</v>
      </c>
      <c r="V952" s="3">
        <f>IF(テーブル501[[#This Row],[レート]]=0,0,$E$7)</f>
        <v>0</v>
      </c>
      <c r="W952" s="6">
        <f t="shared" si="286"/>
        <v>0</v>
      </c>
      <c r="X952" s="6">
        <f t="shared" si="287"/>
        <v>0</v>
      </c>
      <c r="Y952" s="81">
        <f>テーブル501[[#This Row],[レート]]*テーブル501[[#This Row],[取引単位]]</f>
        <v>0</v>
      </c>
      <c r="Z952" s="6">
        <f t="shared" si="288"/>
        <v>0</v>
      </c>
      <c r="AB952" s="5">
        <f t="shared" si="302"/>
        <v>0</v>
      </c>
      <c r="AC952" s="3">
        <f>IF(テーブル502[[#This Row],[レート]]=0,0,$F$7)</f>
        <v>0</v>
      </c>
      <c r="AD952" s="6">
        <f t="shared" si="294"/>
        <v>0</v>
      </c>
      <c r="AE952" s="6">
        <f t="shared" si="295"/>
        <v>0</v>
      </c>
      <c r="AF952" s="81">
        <f>テーブル502[[#This Row],[レート]]*テーブル502[[#This Row],[取引単位]]</f>
        <v>0</v>
      </c>
      <c r="AG952" s="6">
        <f t="shared" si="289"/>
        <v>0</v>
      </c>
      <c r="AI952" s="5">
        <f t="shared" si="303"/>
        <v>0</v>
      </c>
      <c r="AJ952" s="3">
        <f>IF(テーブル503[[#This Row],[レート]]=0,0,$G$7)</f>
        <v>0</v>
      </c>
      <c r="AK952" s="6">
        <f t="shared" si="296"/>
        <v>0</v>
      </c>
      <c r="AL952" s="6">
        <f t="shared" si="297"/>
        <v>0</v>
      </c>
      <c r="AM952" s="81">
        <f>テーブル503[[#This Row],[レート]]*テーブル503[[#This Row],[取引単位]]</f>
        <v>0</v>
      </c>
      <c r="AN952" s="6">
        <f t="shared" si="290"/>
        <v>0</v>
      </c>
      <c r="AP952" s="5">
        <f t="shared" si="304"/>
        <v>0</v>
      </c>
      <c r="AQ952" s="3">
        <f>IF(テーブル504[[#This Row],[レート]]=0,0,$H$7)</f>
        <v>0</v>
      </c>
      <c r="AR952" s="6">
        <f t="shared" si="298"/>
        <v>0</v>
      </c>
      <c r="AS952" s="6">
        <f t="shared" si="299"/>
        <v>0</v>
      </c>
      <c r="AT952" s="81">
        <f>テーブル504[[#This Row],[レート]]*テーブル504[[#This Row],[取引単位]]</f>
        <v>0</v>
      </c>
      <c r="AU952" s="6">
        <f t="shared" si="291"/>
        <v>0</v>
      </c>
      <c r="AW952" s="5">
        <f t="shared" si="305"/>
        <v>0</v>
      </c>
      <c r="AX952" s="3">
        <f>IF(テーブル505[[#This Row],[レート]]=0,0,$I$7)</f>
        <v>0</v>
      </c>
      <c r="AY952" s="6">
        <f t="shared" si="300"/>
        <v>0</v>
      </c>
      <c r="AZ952" s="6">
        <f t="shared" si="301"/>
        <v>0</v>
      </c>
      <c r="BA952" s="81">
        <f>テーブル505[[#This Row],[レート]]*テーブル505[[#This Row],[取引単位]]</f>
        <v>0</v>
      </c>
      <c r="BB952" s="6">
        <f t="shared" si="292"/>
        <v>0</v>
      </c>
    </row>
    <row r="953" spans="21:54" x14ac:dyDescent="0.3">
      <c r="U953" s="5">
        <f t="shared" si="293"/>
        <v>0</v>
      </c>
      <c r="V953" s="3">
        <f>IF(テーブル501[[#This Row],[レート]]=0,0,$E$7)</f>
        <v>0</v>
      </c>
      <c r="W953" s="6">
        <f t="shared" si="286"/>
        <v>0</v>
      </c>
      <c r="X953" s="6">
        <f t="shared" si="287"/>
        <v>0</v>
      </c>
      <c r="Y953" s="81">
        <f>テーブル501[[#This Row],[レート]]*テーブル501[[#This Row],[取引単位]]</f>
        <v>0</v>
      </c>
      <c r="Z953" s="6">
        <f t="shared" si="288"/>
        <v>0</v>
      </c>
      <c r="AB953" s="5">
        <f t="shared" si="302"/>
        <v>0</v>
      </c>
      <c r="AC953" s="3">
        <f>IF(テーブル502[[#This Row],[レート]]=0,0,$F$7)</f>
        <v>0</v>
      </c>
      <c r="AD953" s="6">
        <f t="shared" si="294"/>
        <v>0</v>
      </c>
      <c r="AE953" s="6">
        <f t="shared" si="295"/>
        <v>0</v>
      </c>
      <c r="AF953" s="81">
        <f>テーブル502[[#This Row],[レート]]*テーブル502[[#This Row],[取引単位]]</f>
        <v>0</v>
      </c>
      <c r="AG953" s="6">
        <f t="shared" si="289"/>
        <v>0</v>
      </c>
      <c r="AI953" s="5">
        <f t="shared" si="303"/>
        <v>0</v>
      </c>
      <c r="AJ953" s="3">
        <f>IF(テーブル503[[#This Row],[レート]]=0,0,$G$7)</f>
        <v>0</v>
      </c>
      <c r="AK953" s="6">
        <f t="shared" si="296"/>
        <v>0</v>
      </c>
      <c r="AL953" s="6">
        <f t="shared" si="297"/>
        <v>0</v>
      </c>
      <c r="AM953" s="81">
        <f>テーブル503[[#This Row],[レート]]*テーブル503[[#This Row],[取引単位]]</f>
        <v>0</v>
      </c>
      <c r="AN953" s="6">
        <f t="shared" si="290"/>
        <v>0</v>
      </c>
      <c r="AP953" s="5">
        <f t="shared" si="304"/>
        <v>0</v>
      </c>
      <c r="AQ953" s="3">
        <f>IF(テーブル504[[#This Row],[レート]]=0,0,$H$7)</f>
        <v>0</v>
      </c>
      <c r="AR953" s="6">
        <f t="shared" si="298"/>
        <v>0</v>
      </c>
      <c r="AS953" s="6">
        <f t="shared" si="299"/>
        <v>0</v>
      </c>
      <c r="AT953" s="81">
        <f>テーブル504[[#This Row],[レート]]*テーブル504[[#This Row],[取引単位]]</f>
        <v>0</v>
      </c>
      <c r="AU953" s="6">
        <f t="shared" si="291"/>
        <v>0</v>
      </c>
      <c r="AW953" s="5">
        <f t="shared" si="305"/>
        <v>0</v>
      </c>
      <c r="AX953" s="3">
        <f>IF(テーブル505[[#This Row],[レート]]=0,0,$I$7)</f>
        <v>0</v>
      </c>
      <c r="AY953" s="6">
        <f t="shared" si="300"/>
        <v>0</v>
      </c>
      <c r="AZ953" s="6">
        <f t="shared" si="301"/>
        <v>0</v>
      </c>
      <c r="BA953" s="81">
        <f>テーブル505[[#This Row],[レート]]*テーブル505[[#This Row],[取引単位]]</f>
        <v>0</v>
      </c>
      <c r="BB953" s="6">
        <f t="shared" si="292"/>
        <v>0</v>
      </c>
    </row>
    <row r="954" spans="21:54" x14ac:dyDescent="0.3">
      <c r="U954" s="5">
        <f t="shared" si="293"/>
        <v>0</v>
      </c>
      <c r="V954" s="3">
        <f>IF(テーブル501[[#This Row],[レート]]=0,0,$E$7)</f>
        <v>0</v>
      </c>
      <c r="W954" s="6">
        <f t="shared" si="286"/>
        <v>0</v>
      </c>
      <c r="X954" s="6">
        <f t="shared" si="287"/>
        <v>0</v>
      </c>
      <c r="Y954" s="81">
        <f>テーブル501[[#This Row],[レート]]*テーブル501[[#This Row],[取引単位]]</f>
        <v>0</v>
      </c>
      <c r="Z954" s="6">
        <f t="shared" si="288"/>
        <v>0</v>
      </c>
      <c r="AB954" s="5">
        <f t="shared" si="302"/>
        <v>0</v>
      </c>
      <c r="AC954" s="3">
        <f>IF(テーブル502[[#This Row],[レート]]=0,0,$F$7)</f>
        <v>0</v>
      </c>
      <c r="AD954" s="6">
        <f t="shared" si="294"/>
        <v>0</v>
      </c>
      <c r="AE954" s="6">
        <f t="shared" si="295"/>
        <v>0</v>
      </c>
      <c r="AF954" s="81">
        <f>テーブル502[[#This Row],[レート]]*テーブル502[[#This Row],[取引単位]]</f>
        <v>0</v>
      </c>
      <c r="AG954" s="6">
        <f t="shared" si="289"/>
        <v>0</v>
      </c>
      <c r="AI954" s="5">
        <f t="shared" si="303"/>
        <v>0</v>
      </c>
      <c r="AJ954" s="3">
        <f>IF(テーブル503[[#This Row],[レート]]=0,0,$G$7)</f>
        <v>0</v>
      </c>
      <c r="AK954" s="6">
        <f t="shared" si="296"/>
        <v>0</v>
      </c>
      <c r="AL954" s="6">
        <f t="shared" si="297"/>
        <v>0</v>
      </c>
      <c r="AM954" s="81">
        <f>テーブル503[[#This Row],[レート]]*テーブル503[[#This Row],[取引単位]]</f>
        <v>0</v>
      </c>
      <c r="AN954" s="6">
        <f t="shared" si="290"/>
        <v>0</v>
      </c>
      <c r="AP954" s="5">
        <f t="shared" si="304"/>
        <v>0</v>
      </c>
      <c r="AQ954" s="3">
        <f>IF(テーブル504[[#This Row],[レート]]=0,0,$H$7)</f>
        <v>0</v>
      </c>
      <c r="AR954" s="6">
        <f t="shared" si="298"/>
        <v>0</v>
      </c>
      <c r="AS954" s="6">
        <f t="shared" si="299"/>
        <v>0</v>
      </c>
      <c r="AT954" s="81">
        <f>テーブル504[[#This Row],[レート]]*テーブル504[[#This Row],[取引単位]]</f>
        <v>0</v>
      </c>
      <c r="AU954" s="6">
        <f t="shared" si="291"/>
        <v>0</v>
      </c>
      <c r="AW954" s="5">
        <f t="shared" si="305"/>
        <v>0</v>
      </c>
      <c r="AX954" s="3">
        <f>IF(テーブル505[[#This Row],[レート]]=0,0,$I$7)</f>
        <v>0</v>
      </c>
      <c r="AY954" s="6">
        <f t="shared" si="300"/>
        <v>0</v>
      </c>
      <c r="AZ954" s="6">
        <f t="shared" si="301"/>
        <v>0</v>
      </c>
      <c r="BA954" s="81">
        <f>テーブル505[[#This Row],[レート]]*テーブル505[[#This Row],[取引単位]]</f>
        <v>0</v>
      </c>
      <c r="BB954" s="6">
        <f t="shared" si="292"/>
        <v>0</v>
      </c>
    </row>
    <row r="955" spans="21:54" x14ac:dyDescent="0.3">
      <c r="U955" s="5">
        <f t="shared" si="293"/>
        <v>0</v>
      </c>
      <c r="V955" s="3">
        <f>IF(テーブル501[[#This Row],[レート]]=0,0,$E$7)</f>
        <v>0</v>
      </c>
      <c r="W955" s="6">
        <f t="shared" si="286"/>
        <v>0</v>
      </c>
      <c r="X955" s="6">
        <f t="shared" si="287"/>
        <v>0</v>
      </c>
      <c r="Y955" s="81">
        <f>テーブル501[[#This Row],[レート]]*テーブル501[[#This Row],[取引単位]]</f>
        <v>0</v>
      </c>
      <c r="Z955" s="6">
        <f t="shared" si="288"/>
        <v>0</v>
      </c>
      <c r="AB955" s="5">
        <f t="shared" si="302"/>
        <v>0</v>
      </c>
      <c r="AC955" s="3">
        <f>IF(テーブル502[[#This Row],[レート]]=0,0,$F$7)</f>
        <v>0</v>
      </c>
      <c r="AD955" s="6">
        <f t="shared" si="294"/>
        <v>0</v>
      </c>
      <c r="AE955" s="6">
        <f t="shared" si="295"/>
        <v>0</v>
      </c>
      <c r="AF955" s="81">
        <f>テーブル502[[#This Row],[レート]]*テーブル502[[#This Row],[取引単位]]</f>
        <v>0</v>
      </c>
      <c r="AG955" s="6">
        <f t="shared" si="289"/>
        <v>0</v>
      </c>
      <c r="AI955" s="5">
        <f t="shared" si="303"/>
        <v>0</v>
      </c>
      <c r="AJ955" s="3">
        <f>IF(テーブル503[[#This Row],[レート]]=0,0,$G$7)</f>
        <v>0</v>
      </c>
      <c r="AK955" s="6">
        <f t="shared" si="296"/>
        <v>0</v>
      </c>
      <c r="AL955" s="6">
        <f t="shared" si="297"/>
        <v>0</v>
      </c>
      <c r="AM955" s="81">
        <f>テーブル503[[#This Row],[レート]]*テーブル503[[#This Row],[取引単位]]</f>
        <v>0</v>
      </c>
      <c r="AN955" s="6">
        <f t="shared" si="290"/>
        <v>0</v>
      </c>
      <c r="AP955" s="5">
        <f t="shared" si="304"/>
        <v>0</v>
      </c>
      <c r="AQ955" s="3">
        <f>IF(テーブル504[[#This Row],[レート]]=0,0,$H$7)</f>
        <v>0</v>
      </c>
      <c r="AR955" s="6">
        <f t="shared" si="298"/>
        <v>0</v>
      </c>
      <c r="AS955" s="6">
        <f t="shared" si="299"/>
        <v>0</v>
      </c>
      <c r="AT955" s="81">
        <f>テーブル504[[#This Row],[レート]]*テーブル504[[#This Row],[取引単位]]</f>
        <v>0</v>
      </c>
      <c r="AU955" s="6">
        <f t="shared" si="291"/>
        <v>0</v>
      </c>
      <c r="AW955" s="5">
        <f t="shared" si="305"/>
        <v>0</v>
      </c>
      <c r="AX955" s="3">
        <f>IF(テーブル505[[#This Row],[レート]]=0,0,$I$7)</f>
        <v>0</v>
      </c>
      <c r="AY955" s="6">
        <f t="shared" si="300"/>
        <v>0</v>
      </c>
      <c r="AZ955" s="6">
        <f t="shared" si="301"/>
        <v>0</v>
      </c>
      <c r="BA955" s="81">
        <f>テーブル505[[#This Row],[レート]]*テーブル505[[#This Row],[取引単位]]</f>
        <v>0</v>
      </c>
      <c r="BB955" s="6">
        <f t="shared" si="292"/>
        <v>0</v>
      </c>
    </row>
    <row r="956" spans="21:54" x14ac:dyDescent="0.3">
      <c r="U956" s="5">
        <f t="shared" si="293"/>
        <v>0</v>
      </c>
      <c r="V956" s="3">
        <f>IF(テーブル501[[#This Row],[レート]]=0,0,$E$7)</f>
        <v>0</v>
      </c>
      <c r="W956" s="6">
        <f t="shared" si="286"/>
        <v>0</v>
      </c>
      <c r="X956" s="6">
        <f t="shared" si="287"/>
        <v>0</v>
      </c>
      <c r="Y956" s="81">
        <f>テーブル501[[#This Row],[レート]]*テーブル501[[#This Row],[取引単位]]</f>
        <v>0</v>
      </c>
      <c r="Z956" s="6">
        <f t="shared" si="288"/>
        <v>0</v>
      </c>
      <c r="AB956" s="5">
        <f t="shared" si="302"/>
        <v>0</v>
      </c>
      <c r="AC956" s="3">
        <f>IF(テーブル502[[#This Row],[レート]]=0,0,$F$7)</f>
        <v>0</v>
      </c>
      <c r="AD956" s="6">
        <f t="shared" si="294"/>
        <v>0</v>
      </c>
      <c r="AE956" s="6">
        <f t="shared" si="295"/>
        <v>0</v>
      </c>
      <c r="AF956" s="81">
        <f>テーブル502[[#This Row],[レート]]*テーブル502[[#This Row],[取引単位]]</f>
        <v>0</v>
      </c>
      <c r="AG956" s="6">
        <f t="shared" si="289"/>
        <v>0</v>
      </c>
      <c r="AI956" s="5">
        <f t="shared" si="303"/>
        <v>0</v>
      </c>
      <c r="AJ956" s="3">
        <f>IF(テーブル503[[#This Row],[レート]]=0,0,$G$7)</f>
        <v>0</v>
      </c>
      <c r="AK956" s="6">
        <f t="shared" si="296"/>
        <v>0</v>
      </c>
      <c r="AL956" s="6">
        <f t="shared" si="297"/>
        <v>0</v>
      </c>
      <c r="AM956" s="81">
        <f>テーブル503[[#This Row],[レート]]*テーブル503[[#This Row],[取引単位]]</f>
        <v>0</v>
      </c>
      <c r="AN956" s="6">
        <f t="shared" si="290"/>
        <v>0</v>
      </c>
      <c r="AP956" s="5">
        <f t="shared" si="304"/>
        <v>0</v>
      </c>
      <c r="AQ956" s="3">
        <f>IF(テーブル504[[#This Row],[レート]]=0,0,$H$7)</f>
        <v>0</v>
      </c>
      <c r="AR956" s="6">
        <f t="shared" si="298"/>
        <v>0</v>
      </c>
      <c r="AS956" s="6">
        <f t="shared" si="299"/>
        <v>0</v>
      </c>
      <c r="AT956" s="81">
        <f>テーブル504[[#This Row],[レート]]*テーブル504[[#This Row],[取引単位]]</f>
        <v>0</v>
      </c>
      <c r="AU956" s="6">
        <f t="shared" si="291"/>
        <v>0</v>
      </c>
      <c r="AW956" s="5">
        <f t="shared" si="305"/>
        <v>0</v>
      </c>
      <c r="AX956" s="3">
        <f>IF(テーブル505[[#This Row],[レート]]=0,0,$I$7)</f>
        <v>0</v>
      </c>
      <c r="AY956" s="6">
        <f t="shared" si="300"/>
        <v>0</v>
      </c>
      <c r="AZ956" s="6">
        <f t="shared" si="301"/>
        <v>0</v>
      </c>
      <c r="BA956" s="81">
        <f>テーブル505[[#This Row],[レート]]*テーブル505[[#This Row],[取引単位]]</f>
        <v>0</v>
      </c>
      <c r="BB956" s="6">
        <f t="shared" si="292"/>
        <v>0</v>
      </c>
    </row>
    <row r="957" spans="21:54" x14ac:dyDescent="0.3">
      <c r="U957" s="5">
        <f t="shared" si="293"/>
        <v>0</v>
      </c>
      <c r="V957" s="3">
        <f>IF(テーブル501[[#This Row],[レート]]=0,0,$E$7)</f>
        <v>0</v>
      </c>
      <c r="W957" s="6">
        <f t="shared" si="286"/>
        <v>0</v>
      </c>
      <c r="X957" s="6">
        <f t="shared" si="287"/>
        <v>0</v>
      </c>
      <c r="Y957" s="81">
        <f>テーブル501[[#This Row],[レート]]*テーブル501[[#This Row],[取引単位]]</f>
        <v>0</v>
      </c>
      <c r="Z957" s="6">
        <f t="shared" si="288"/>
        <v>0</v>
      </c>
      <c r="AB957" s="5">
        <f t="shared" si="302"/>
        <v>0</v>
      </c>
      <c r="AC957" s="3">
        <f>IF(テーブル502[[#This Row],[レート]]=0,0,$F$7)</f>
        <v>0</v>
      </c>
      <c r="AD957" s="6">
        <f t="shared" si="294"/>
        <v>0</v>
      </c>
      <c r="AE957" s="6">
        <f t="shared" si="295"/>
        <v>0</v>
      </c>
      <c r="AF957" s="81">
        <f>テーブル502[[#This Row],[レート]]*テーブル502[[#This Row],[取引単位]]</f>
        <v>0</v>
      </c>
      <c r="AG957" s="6">
        <f t="shared" si="289"/>
        <v>0</v>
      </c>
      <c r="AI957" s="5">
        <f t="shared" si="303"/>
        <v>0</v>
      </c>
      <c r="AJ957" s="3">
        <f>IF(テーブル503[[#This Row],[レート]]=0,0,$G$7)</f>
        <v>0</v>
      </c>
      <c r="AK957" s="6">
        <f t="shared" si="296"/>
        <v>0</v>
      </c>
      <c r="AL957" s="6">
        <f t="shared" si="297"/>
        <v>0</v>
      </c>
      <c r="AM957" s="81">
        <f>テーブル503[[#This Row],[レート]]*テーブル503[[#This Row],[取引単位]]</f>
        <v>0</v>
      </c>
      <c r="AN957" s="6">
        <f t="shared" si="290"/>
        <v>0</v>
      </c>
      <c r="AP957" s="5">
        <f t="shared" si="304"/>
        <v>0</v>
      </c>
      <c r="AQ957" s="3">
        <f>IF(テーブル504[[#This Row],[レート]]=0,0,$H$7)</f>
        <v>0</v>
      </c>
      <c r="AR957" s="6">
        <f t="shared" si="298"/>
        <v>0</v>
      </c>
      <c r="AS957" s="6">
        <f t="shared" si="299"/>
        <v>0</v>
      </c>
      <c r="AT957" s="81">
        <f>テーブル504[[#This Row],[レート]]*テーブル504[[#This Row],[取引単位]]</f>
        <v>0</v>
      </c>
      <c r="AU957" s="6">
        <f t="shared" si="291"/>
        <v>0</v>
      </c>
      <c r="AW957" s="5">
        <f t="shared" si="305"/>
        <v>0</v>
      </c>
      <c r="AX957" s="3">
        <f>IF(テーブル505[[#This Row],[レート]]=0,0,$I$7)</f>
        <v>0</v>
      </c>
      <c r="AY957" s="6">
        <f t="shared" si="300"/>
        <v>0</v>
      </c>
      <c r="AZ957" s="6">
        <f t="shared" si="301"/>
        <v>0</v>
      </c>
      <c r="BA957" s="81">
        <f>テーブル505[[#This Row],[レート]]*テーブル505[[#This Row],[取引単位]]</f>
        <v>0</v>
      </c>
      <c r="BB957" s="6">
        <f t="shared" si="292"/>
        <v>0</v>
      </c>
    </row>
    <row r="958" spans="21:54" x14ac:dyDescent="0.3">
      <c r="U958" s="5">
        <f t="shared" si="293"/>
        <v>0</v>
      </c>
      <c r="V958" s="3">
        <f>IF(テーブル501[[#This Row],[レート]]=0,0,$E$7)</f>
        <v>0</v>
      </c>
      <c r="W958" s="6">
        <f t="shared" si="286"/>
        <v>0</v>
      </c>
      <c r="X958" s="6">
        <f t="shared" si="287"/>
        <v>0</v>
      </c>
      <c r="Y958" s="81">
        <f>テーブル501[[#This Row],[レート]]*テーブル501[[#This Row],[取引単位]]</f>
        <v>0</v>
      </c>
      <c r="Z958" s="6">
        <f t="shared" si="288"/>
        <v>0</v>
      </c>
      <c r="AB958" s="5">
        <f t="shared" si="302"/>
        <v>0</v>
      </c>
      <c r="AC958" s="3">
        <f>IF(テーブル502[[#This Row],[レート]]=0,0,$F$7)</f>
        <v>0</v>
      </c>
      <c r="AD958" s="6">
        <f t="shared" si="294"/>
        <v>0</v>
      </c>
      <c r="AE958" s="6">
        <f t="shared" si="295"/>
        <v>0</v>
      </c>
      <c r="AF958" s="81">
        <f>テーブル502[[#This Row],[レート]]*テーブル502[[#This Row],[取引単位]]</f>
        <v>0</v>
      </c>
      <c r="AG958" s="6">
        <f t="shared" si="289"/>
        <v>0</v>
      </c>
      <c r="AI958" s="5">
        <f t="shared" si="303"/>
        <v>0</v>
      </c>
      <c r="AJ958" s="3">
        <f>IF(テーブル503[[#This Row],[レート]]=0,0,$G$7)</f>
        <v>0</v>
      </c>
      <c r="AK958" s="6">
        <f t="shared" si="296"/>
        <v>0</v>
      </c>
      <c r="AL958" s="6">
        <f t="shared" si="297"/>
        <v>0</v>
      </c>
      <c r="AM958" s="81">
        <f>テーブル503[[#This Row],[レート]]*テーブル503[[#This Row],[取引単位]]</f>
        <v>0</v>
      </c>
      <c r="AN958" s="6">
        <f t="shared" si="290"/>
        <v>0</v>
      </c>
      <c r="AP958" s="5">
        <f t="shared" si="304"/>
        <v>0</v>
      </c>
      <c r="AQ958" s="3">
        <f>IF(テーブル504[[#This Row],[レート]]=0,0,$H$7)</f>
        <v>0</v>
      </c>
      <c r="AR958" s="6">
        <f t="shared" si="298"/>
        <v>0</v>
      </c>
      <c r="AS958" s="6">
        <f t="shared" si="299"/>
        <v>0</v>
      </c>
      <c r="AT958" s="81">
        <f>テーブル504[[#This Row],[レート]]*テーブル504[[#This Row],[取引単位]]</f>
        <v>0</v>
      </c>
      <c r="AU958" s="6">
        <f t="shared" si="291"/>
        <v>0</v>
      </c>
      <c r="AW958" s="5">
        <f t="shared" si="305"/>
        <v>0</v>
      </c>
      <c r="AX958" s="3">
        <f>IF(テーブル505[[#This Row],[レート]]=0,0,$I$7)</f>
        <v>0</v>
      </c>
      <c r="AY958" s="6">
        <f t="shared" si="300"/>
        <v>0</v>
      </c>
      <c r="AZ958" s="6">
        <f t="shared" si="301"/>
        <v>0</v>
      </c>
      <c r="BA958" s="81">
        <f>テーブル505[[#This Row],[レート]]*テーブル505[[#This Row],[取引単位]]</f>
        <v>0</v>
      </c>
      <c r="BB958" s="6">
        <f t="shared" si="292"/>
        <v>0</v>
      </c>
    </row>
    <row r="959" spans="21:54" x14ac:dyDescent="0.3">
      <c r="U959" s="5">
        <f t="shared" si="293"/>
        <v>0</v>
      </c>
      <c r="V959" s="3">
        <f>IF(テーブル501[[#This Row],[レート]]=0,0,$E$7)</f>
        <v>0</v>
      </c>
      <c r="W959" s="6">
        <f t="shared" si="286"/>
        <v>0</v>
      </c>
      <c r="X959" s="6">
        <f t="shared" si="287"/>
        <v>0</v>
      </c>
      <c r="Y959" s="81">
        <f>テーブル501[[#This Row],[レート]]*テーブル501[[#This Row],[取引単位]]</f>
        <v>0</v>
      </c>
      <c r="Z959" s="6">
        <f t="shared" si="288"/>
        <v>0</v>
      </c>
      <c r="AB959" s="5">
        <f t="shared" si="302"/>
        <v>0</v>
      </c>
      <c r="AC959" s="3">
        <f>IF(テーブル502[[#This Row],[レート]]=0,0,$F$7)</f>
        <v>0</v>
      </c>
      <c r="AD959" s="6">
        <f t="shared" si="294"/>
        <v>0</v>
      </c>
      <c r="AE959" s="6">
        <f t="shared" si="295"/>
        <v>0</v>
      </c>
      <c r="AF959" s="81">
        <f>テーブル502[[#This Row],[レート]]*テーブル502[[#This Row],[取引単位]]</f>
        <v>0</v>
      </c>
      <c r="AG959" s="6">
        <f t="shared" si="289"/>
        <v>0</v>
      </c>
      <c r="AI959" s="5">
        <f t="shared" si="303"/>
        <v>0</v>
      </c>
      <c r="AJ959" s="3">
        <f>IF(テーブル503[[#This Row],[レート]]=0,0,$G$7)</f>
        <v>0</v>
      </c>
      <c r="AK959" s="6">
        <f t="shared" si="296"/>
        <v>0</v>
      </c>
      <c r="AL959" s="6">
        <f t="shared" si="297"/>
        <v>0</v>
      </c>
      <c r="AM959" s="81">
        <f>テーブル503[[#This Row],[レート]]*テーブル503[[#This Row],[取引単位]]</f>
        <v>0</v>
      </c>
      <c r="AN959" s="6">
        <f t="shared" si="290"/>
        <v>0</v>
      </c>
      <c r="AP959" s="5">
        <f t="shared" si="304"/>
        <v>0</v>
      </c>
      <c r="AQ959" s="3">
        <f>IF(テーブル504[[#This Row],[レート]]=0,0,$H$7)</f>
        <v>0</v>
      </c>
      <c r="AR959" s="6">
        <f t="shared" si="298"/>
        <v>0</v>
      </c>
      <c r="AS959" s="6">
        <f t="shared" si="299"/>
        <v>0</v>
      </c>
      <c r="AT959" s="81">
        <f>テーブル504[[#This Row],[レート]]*テーブル504[[#This Row],[取引単位]]</f>
        <v>0</v>
      </c>
      <c r="AU959" s="6">
        <f t="shared" si="291"/>
        <v>0</v>
      </c>
      <c r="AW959" s="5">
        <f t="shared" si="305"/>
        <v>0</v>
      </c>
      <c r="AX959" s="3">
        <f>IF(テーブル505[[#This Row],[レート]]=0,0,$I$7)</f>
        <v>0</v>
      </c>
      <c r="AY959" s="6">
        <f t="shared" si="300"/>
        <v>0</v>
      </c>
      <c r="AZ959" s="6">
        <f t="shared" si="301"/>
        <v>0</v>
      </c>
      <c r="BA959" s="81">
        <f>テーブル505[[#This Row],[レート]]*テーブル505[[#This Row],[取引単位]]</f>
        <v>0</v>
      </c>
      <c r="BB959" s="6">
        <f t="shared" si="292"/>
        <v>0</v>
      </c>
    </row>
    <row r="960" spans="21:54" x14ac:dyDescent="0.3">
      <c r="U960" s="5">
        <f t="shared" si="293"/>
        <v>0</v>
      </c>
      <c r="V960" s="3">
        <f>IF(テーブル501[[#This Row],[レート]]=0,0,$E$7)</f>
        <v>0</v>
      </c>
      <c r="W960" s="6">
        <f t="shared" si="286"/>
        <v>0</v>
      </c>
      <c r="X960" s="6">
        <f t="shared" si="287"/>
        <v>0</v>
      </c>
      <c r="Y960" s="81">
        <f>テーブル501[[#This Row],[レート]]*テーブル501[[#This Row],[取引単位]]</f>
        <v>0</v>
      </c>
      <c r="Z960" s="6">
        <f t="shared" si="288"/>
        <v>0</v>
      </c>
      <c r="AB960" s="5">
        <f t="shared" si="302"/>
        <v>0</v>
      </c>
      <c r="AC960" s="3">
        <f>IF(テーブル502[[#This Row],[レート]]=0,0,$F$7)</f>
        <v>0</v>
      </c>
      <c r="AD960" s="6">
        <f t="shared" si="294"/>
        <v>0</v>
      </c>
      <c r="AE960" s="6">
        <f t="shared" si="295"/>
        <v>0</v>
      </c>
      <c r="AF960" s="81">
        <f>テーブル502[[#This Row],[レート]]*テーブル502[[#This Row],[取引単位]]</f>
        <v>0</v>
      </c>
      <c r="AG960" s="6">
        <f t="shared" si="289"/>
        <v>0</v>
      </c>
      <c r="AI960" s="5">
        <f t="shared" si="303"/>
        <v>0</v>
      </c>
      <c r="AJ960" s="3">
        <f>IF(テーブル503[[#This Row],[レート]]=0,0,$G$7)</f>
        <v>0</v>
      </c>
      <c r="AK960" s="6">
        <f t="shared" si="296"/>
        <v>0</v>
      </c>
      <c r="AL960" s="6">
        <f t="shared" si="297"/>
        <v>0</v>
      </c>
      <c r="AM960" s="81">
        <f>テーブル503[[#This Row],[レート]]*テーブル503[[#This Row],[取引単位]]</f>
        <v>0</v>
      </c>
      <c r="AN960" s="6">
        <f t="shared" si="290"/>
        <v>0</v>
      </c>
      <c r="AP960" s="5">
        <f t="shared" si="304"/>
        <v>0</v>
      </c>
      <c r="AQ960" s="3">
        <f>IF(テーブル504[[#This Row],[レート]]=0,0,$H$7)</f>
        <v>0</v>
      </c>
      <c r="AR960" s="6">
        <f t="shared" si="298"/>
        <v>0</v>
      </c>
      <c r="AS960" s="6">
        <f t="shared" si="299"/>
        <v>0</v>
      </c>
      <c r="AT960" s="81">
        <f>テーブル504[[#This Row],[レート]]*テーブル504[[#This Row],[取引単位]]</f>
        <v>0</v>
      </c>
      <c r="AU960" s="6">
        <f t="shared" si="291"/>
        <v>0</v>
      </c>
      <c r="AW960" s="5">
        <f t="shared" si="305"/>
        <v>0</v>
      </c>
      <c r="AX960" s="3">
        <f>IF(テーブル505[[#This Row],[レート]]=0,0,$I$7)</f>
        <v>0</v>
      </c>
      <c r="AY960" s="6">
        <f t="shared" si="300"/>
        <v>0</v>
      </c>
      <c r="AZ960" s="6">
        <f t="shared" si="301"/>
        <v>0</v>
      </c>
      <c r="BA960" s="81">
        <f>テーブル505[[#This Row],[レート]]*テーブル505[[#This Row],[取引単位]]</f>
        <v>0</v>
      </c>
      <c r="BB960" s="6">
        <f t="shared" si="292"/>
        <v>0</v>
      </c>
    </row>
    <row r="961" spans="21:54" x14ac:dyDescent="0.3">
      <c r="U961" s="5">
        <f t="shared" si="293"/>
        <v>0</v>
      </c>
      <c r="V961" s="3">
        <f>IF(テーブル501[[#This Row],[レート]]=0,0,$E$7)</f>
        <v>0</v>
      </c>
      <c r="W961" s="6">
        <f t="shared" si="286"/>
        <v>0</v>
      </c>
      <c r="X961" s="6">
        <f t="shared" si="287"/>
        <v>0</v>
      </c>
      <c r="Y961" s="81">
        <f>テーブル501[[#This Row],[レート]]*テーブル501[[#This Row],[取引単位]]</f>
        <v>0</v>
      </c>
      <c r="Z961" s="6">
        <f t="shared" si="288"/>
        <v>0</v>
      </c>
      <c r="AB961" s="5">
        <f t="shared" si="302"/>
        <v>0</v>
      </c>
      <c r="AC961" s="3">
        <f>IF(テーブル502[[#This Row],[レート]]=0,0,$F$7)</f>
        <v>0</v>
      </c>
      <c r="AD961" s="6">
        <f t="shared" si="294"/>
        <v>0</v>
      </c>
      <c r="AE961" s="6">
        <f t="shared" si="295"/>
        <v>0</v>
      </c>
      <c r="AF961" s="81">
        <f>テーブル502[[#This Row],[レート]]*テーブル502[[#This Row],[取引単位]]</f>
        <v>0</v>
      </c>
      <c r="AG961" s="6">
        <f t="shared" si="289"/>
        <v>0</v>
      </c>
      <c r="AI961" s="5">
        <f t="shared" si="303"/>
        <v>0</v>
      </c>
      <c r="AJ961" s="3">
        <f>IF(テーブル503[[#This Row],[レート]]=0,0,$G$7)</f>
        <v>0</v>
      </c>
      <c r="AK961" s="6">
        <f t="shared" si="296"/>
        <v>0</v>
      </c>
      <c r="AL961" s="6">
        <f t="shared" si="297"/>
        <v>0</v>
      </c>
      <c r="AM961" s="81">
        <f>テーブル503[[#This Row],[レート]]*テーブル503[[#This Row],[取引単位]]</f>
        <v>0</v>
      </c>
      <c r="AN961" s="6">
        <f t="shared" si="290"/>
        <v>0</v>
      </c>
      <c r="AP961" s="5">
        <f t="shared" si="304"/>
        <v>0</v>
      </c>
      <c r="AQ961" s="3">
        <f>IF(テーブル504[[#This Row],[レート]]=0,0,$H$7)</f>
        <v>0</v>
      </c>
      <c r="AR961" s="6">
        <f t="shared" si="298"/>
        <v>0</v>
      </c>
      <c r="AS961" s="6">
        <f t="shared" si="299"/>
        <v>0</v>
      </c>
      <c r="AT961" s="81">
        <f>テーブル504[[#This Row],[レート]]*テーブル504[[#This Row],[取引単位]]</f>
        <v>0</v>
      </c>
      <c r="AU961" s="6">
        <f t="shared" si="291"/>
        <v>0</v>
      </c>
      <c r="AW961" s="5">
        <f t="shared" si="305"/>
        <v>0</v>
      </c>
      <c r="AX961" s="3">
        <f>IF(テーブル505[[#This Row],[レート]]=0,0,$I$7)</f>
        <v>0</v>
      </c>
      <c r="AY961" s="6">
        <f t="shared" si="300"/>
        <v>0</v>
      </c>
      <c r="AZ961" s="6">
        <f t="shared" si="301"/>
        <v>0</v>
      </c>
      <c r="BA961" s="81">
        <f>テーブル505[[#This Row],[レート]]*テーブル505[[#This Row],[取引単位]]</f>
        <v>0</v>
      </c>
      <c r="BB961" s="6">
        <f t="shared" si="292"/>
        <v>0</v>
      </c>
    </row>
    <row r="962" spans="21:54" x14ac:dyDescent="0.3">
      <c r="U962" s="5">
        <f t="shared" si="293"/>
        <v>0</v>
      </c>
      <c r="V962" s="3">
        <f>IF(テーブル501[[#This Row],[レート]]=0,0,$E$7)</f>
        <v>0</v>
      </c>
      <c r="W962" s="6">
        <f t="shared" si="286"/>
        <v>0</v>
      </c>
      <c r="X962" s="6">
        <f t="shared" si="287"/>
        <v>0</v>
      </c>
      <c r="Y962" s="81">
        <f>テーブル501[[#This Row],[レート]]*テーブル501[[#This Row],[取引単位]]</f>
        <v>0</v>
      </c>
      <c r="Z962" s="6">
        <f t="shared" si="288"/>
        <v>0</v>
      </c>
      <c r="AB962" s="5">
        <f t="shared" si="302"/>
        <v>0</v>
      </c>
      <c r="AC962" s="3">
        <f>IF(テーブル502[[#This Row],[レート]]=0,0,$F$7)</f>
        <v>0</v>
      </c>
      <c r="AD962" s="6">
        <f t="shared" si="294"/>
        <v>0</v>
      </c>
      <c r="AE962" s="6">
        <f t="shared" si="295"/>
        <v>0</v>
      </c>
      <c r="AF962" s="81">
        <f>テーブル502[[#This Row],[レート]]*テーブル502[[#This Row],[取引単位]]</f>
        <v>0</v>
      </c>
      <c r="AG962" s="6">
        <f t="shared" si="289"/>
        <v>0</v>
      </c>
      <c r="AI962" s="5">
        <f t="shared" si="303"/>
        <v>0</v>
      </c>
      <c r="AJ962" s="3">
        <f>IF(テーブル503[[#This Row],[レート]]=0,0,$G$7)</f>
        <v>0</v>
      </c>
      <c r="AK962" s="6">
        <f t="shared" si="296"/>
        <v>0</v>
      </c>
      <c r="AL962" s="6">
        <f t="shared" si="297"/>
        <v>0</v>
      </c>
      <c r="AM962" s="81">
        <f>テーブル503[[#This Row],[レート]]*テーブル503[[#This Row],[取引単位]]</f>
        <v>0</v>
      </c>
      <c r="AN962" s="6">
        <f t="shared" si="290"/>
        <v>0</v>
      </c>
      <c r="AP962" s="5">
        <f t="shared" si="304"/>
        <v>0</v>
      </c>
      <c r="AQ962" s="3">
        <f>IF(テーブル504[[#This Row],[レート]]=0,0,$H$7)</f>
        <v>0</v>
      </c>
      <c r="AR962" s="6">
        <f t="shared" si="298"/>
        <v>0</v>
      </c>
      <c r="AS962" s="6">
        <f t="shared" si="299"/>
        <v>0</v>
      </c>
      <c r="AT962" s="81">
        <f>テーブル504[[#This Row],[レート]]*テーブル504[[#This Row],[取引単位]]</f>
        <v>0</v>
      </c>
      <c r="AU962" s="6">
        <f t="shared" si="291"/>
        <v>0</v>
      </c>
      <c r="AW962" s="5">
        <f t="shared" si="305"/>
        <v>0</v>
      </c>
      <c r="AX962" s="3">
        <f>IF(テーブル505[[#This Row],[レート]]=0,0,$I$7)</f>
        <v>0</v>
      </c>
      <c r="AY962" s="6">
        <f t="shared" si="300"/>
        <v>0</v>
      </c>
      <c r="AZ962" s="6">
        <f t="shared" si="301"/>
        <v>0</v>
      </c>
      <c r="BA962" s="81">
        <f>テーブル505[[#This Row],[レート]]*テーブル505[[#This Row],[取引単位]]</f>
        <v>0</v>
      </c>
      <c r="BB962" s="6">
        <f t="shared" si="292"/>
        <v>0</v>
      </c>
    </row>
    <row r="963" spans="21:54" x14ac:dyDescent="0.3">
      <c r="U963" s="5">
        <f t="shared" si="293"/>
        <v>0</v>
      </c>
      <c r="V963" s="3">
        <f>IF(テーブル501[[#This Row],[レート]]=0,0,$E$7)</f>
        <v>0</v>
      </c>
      <c r="W963" s="6">
        <f t="shared" ref="W963:W1004" si="306">U963*V963/$P$17</f>
        <v>0</v>
      </c>
      <c r="X963" s="6">
        <f t="shared" ref="X963:X1004" si="307">(U963-$E$9)*V963</f>
        <v>0</v>
      </c>
      <c r="Y963" s="81">
        <f>テーブル501[[#This Row],[レート]]*テーブル501[[#This Row],[取引単位]]</f>
        <v>0</v>
      </c>
      <c r="Z963" s="6">
        <f t="shared" ref="Z963:Z1004" si="308">IF(U963&lt;$E$31,0,(U963-$E$31)*V963)</f>
        <v>0</v>
      </c>
      <c r="AB963" s="5">
        <f t="shared" si="302"/>
        <v>0</v>
      </c>
      <c r="AC963" s="3">
        <f>IF(テーブル502[[#This Row],[レート]]=0,0,$F$7)</f>
        <v>0</v>
      </c>
      <c r="AD963" s="6">
        <f t="shared" si="294"/>
        <v>0</v>
      </c>
      <c r="AE963" s="6">
        <f t="shared" si="295"/>
        <v>0</v>
      </c>
      <c r="AF963" s="81">
        <f>テーブル502[[#This Row],[レート]]*テーブル502[[#This Row],[取引単位]]</f>
        <v>0</v>
      </c>
      <c r="AG963" s="6">
        <f t="shared" ref="AG963:AG1004" si="309">IF(AB963&lt;$E$31,0,(AB963-$E$31)*AC963)</f>
        <v>0</v>
      </c>
      <c r="AI963" s="5">
        <f t="shared" si="303"/>
        <v>0</v>
      </c>
      <c r="AJ963" s="3">
        <f>IF(テーブル503[[#This Row],[レート]]=0,0,$G$7)</f>
        <v>0</v>
      </c>
      <c r="AK963" s="6">
        <f t="shared" si="296"/>
        <v>0</v>
      </c>
      <c r="AL963" s="6">
        <f t="shared" si="297"/>
        <v>0</v>
      </c>
      <c r="AM963" s="81">
        <f>テーブル503[[#This Row],[レート]]*テーブル503[[#This Row],[取引単位]]</f>
        <v>0</v>
      </c>
      <c r="AN963" s="6">
        <f t="shared" ref="AN963:AN1004" si="310">IF(AI963&lt;$E$31,0,(AI963-$E$31)*AJ963)</f>
        <v>0</v>
      </c>
      <c r="AP963" s="5">
        <f t="shared" si="304"/>
        <v>0</v>
      </c>
      <c r="AQ963" s="3">
        <f>IF(テーブル504[[#This Row],[レート]]=0,0,$H$7)</f>
        <v>0</v>
      </c>
      <c r="AR963" s="6">
        <f t="shared" si="298"/>
        <v>0</v>
      </c>
      <c r="AS963" s="6">
        <f t="shared" si="299"/>
        <v>0</v>
      </c>
      <c r="AT963" s="81">
        <f>テーブル504[[#This Row],[レート]]*テーブル504[[#This Row],[取引単位]]</f>
        <v>0</v>
      </c>
      <c r="AU963" s="6">
        <f t="shared" ref="AU963:AU1004" si="311">IF(AP963&lt;$E$31,0,(AP963-$E$31)*AQ963)</f>
        <v>0</v>
      </c>
      <c r="AW963" s="5">
        <f t="shared" si="305"/>
        <v>0</v>
      </c>
      <c r="AX963" s="3">
        <f>IF(テーブル505[[#This Row],[レート]]=0,0,$I$7)</f>
        <v>0</v>
      </c>
      <c r="AY963" s="6">
        <f t="shared" si="300"/>
        <v>0</v>
      </c>
      <c r="AZ963" s="6">
        <f t="shared" si="301"/>
        <v>0</v>
      </c>
      <c r="BA963" s="81">
        <f>テーブル505[[#This Row],[レート]]*テーブル505[[#This Row],[取引単位]]</f>
        <v>0</v>
      </c>
      <c r="BB963" s="6">
        <f t="shared" ref="BB963:BB1004" si="312">IF(AW963&lt;$E$31,0,(AW963-$E$31)*AX963)</f>
        <v>0</v>
      </c>
    </row>
    <row r="964" spans="21:54" x14ac:dyDescent="0.3">
      <c r="U964" s="5">
        <f t="shared" ref="U964:U1004" si="313">IF(U963-$J$59&lt;$F$59,0,U963-$J$59)</f>
        <v>0</v>
      </c>
      <c r="V964" s="3">
        <f>IF(テーブル501[[#This Row],[レート]]=0,0,$E$7)</f>
        <v>0</v>
      </c>
      <c r="W964" s="6">
        <f t="shared" si="306"/>
        <v>0</v>
      </c>
      <c r="X964" s="6">
        <f t="shared" si="307"/>
        <v>0</v>
      </c>
      <c r="Y964" s="81">
        <f>テーブル501[[#This Row],[レート]]*テーブル501[[#This Row],[取引単位]]</f>
        <v>0</v>
      </c>
      <c r="Z964" s="6">
        <f t="shared" si="308"/>
        <v>0</v>
      </c>
      <c r="AB964" s="5">
        <f t="shared" si="302"/>
        <v>0</v>
      </c>
      <c r="AC964" s="3">
        <f>IF(テーブル502[[#This Row],[レート]]=0,0,$F$7)</f>
        <v>0</v>
      </c>
      <c r="AD964" s="6">
        <f t="shared" ref="AD964:AD1004" si="314">AB964*AC964/$P$17</f>
        <v>0</v>
      </c>
      <c r="AE964" s="6">
        <f t="shared" ref="AE964:AE1004" si="315">(AB964-$E$9)*AC964</f>
        <v>0</v>
      </c>
      <c r="AF964" s="81">
        <f>テーブル502[[#This Row],[レート]]*テーブル502[[#This Row],[取引単位]]</f>
        <v>0</v>
      </c>
      <c r="AG964" s="6">
        <f t="shared" si="309"/>
        <v>0</v>
      </c>
      <c r="AI964" s="5">
        <f t="shared" si="303"/>
        <v>0</v>
      </c>
      <c r="AJ964" s="3">
        <f>IF(テーブル503[[#This Row],[レート]]=0,0,$G$7)</f>
        <v>0</v>
      </c>
      <c r="AK964" s="6">
        <f t="shared" ref="AK964:AK1004" si="316">AI964*AJ964/$P$17</f>
        <v>0</v>
      </c>
      <c r="AL964" s="6">
        <f t="shared" ref="AL964:AL1004" si="317">(AI964-$E$9)*AJ964</f>
        <v>0</v>
      </c>
      <c r="AM964" s="81">
        <f>テーブル503[[#This Row],[レート]]*テーブル503[[#This Row],[取引単位]]</f>
        <v>0</v>
      </c>
      <c r="AN964" s="6">
        <f t="shared" si="310"/>
        <v>0</v>
      </c>
      <c r="AP964" s="5">
        <f t="shared" si="304"/>
        <v>0</v>
      </c>
      <c r="AQ964" s="3">
        <f>IF(テーブル504[[#This Row],[レート]]=0,0,$H$7)</f>
        <v>0</v>
      </c>
      <c r="AR964" s="6">
        <f t="shared" ref="AR964:AR1004" si="318">AP964*AQ964/$P$17</f>
        <v>0</v>
      </c>
      <c r="AS964" s="6">
        <f t="shared" ref="AS964:AS1004" si="319">(AP964-$E$9)*AQ964</f>
        <v>0</v>
      </c>
      <c r="AT964" s="81">
        <f>テーブル504[[#This Row],[レート]]*テーブル504[[#This Row],[取引単位]]</f>
        <v>0</v>
      </c>
      <c r="AU964" s="6">
        <f t="shared" si="311"/>
        <v>0</v>
      </c>
      <c r="AW964" s="5">
        <f t="shared" si="305"/>
        <v>0</v>
      </c>
      <c r="AX964" s="3">
        <f>IF(テーブル505[[#This Row],[レート]]=0,0,$I$7)</f>
        <v>0</v>
      </c>
      <c r="AY964" s="6">
        <f t="shared" ref="AY964:AY1004" si="320">AW964*AX964/$P$17</f>
        <v>0</v>
      </c>
      <c r="AZ964" s="6">
        <f t="shared" ref="AZ964:AZ1004" si="321">(AW964-$E$9)*AX964</f>
        <v>0</v>
      </c>
      <c r="BA964" s="81">
        <f>テーブル505[[#This Row],[レート]]*テーブル505[[#This Row],[取引単位]]</f>
        <v>0</v>
      </c>
      <c r="BB964" s="6">
        <f t="shared" si="312"/>
        <v>0</v>
      </c>
    </row>
    <row r="965" spans="21:54" x14ac:dyDescent="0.3">
      <c r="U965" s="5">
        <f t="shared" si="313"/>
        <v>0</v>
      </c>
      <c r="V965" s="3">
        <f>IF(テーブル501[[#This Row],[レート]]=0,0,$E$7)</f>
        <v>0</v>
      </c>
      <c r="W965" s="6">
        <f t="shared" si="306"/>
        <v>0</v>
      </c>
      <c r="X965" s="6">
        <f t="shared" si="307"/>
        <v>0</v>
      </c>
      <c r="Y965" s="81">
        <f>テーブル501[[#This Row],[レート]]*テーブル501[[#This Row],[取引単位]]</f>
        <v>0</v>
      </c>
      <c r="Z965" s="6">
        <f t="shared" si="308"/>
        <v>0</v>
      </c>
      <c r="AB965" s="5">
        <f t="shared" ref="AB965:AB1004" si="322">IF(AB964-$J$58&lt;$F$58,0,AB964-$J$58)</f>
        <v>0</v>
      </c>
      <c r="AC965" s="3">
        <f>IF(テーブル502[[#This Row],[レート]]=0,0,$F$7)</f>
        <v>0</v>
      </c>
      <c r="AD965" s="6">
        <f t="shared" si="314"/>
        <v>0</v>
      </c>
      <c r="AE965" s="6">
        <f t="shared" si="315"/>
        <v>0</v>
      </c>
      <c r="AF965" s="81">
        <f>テーブル502[[#This Row],[レート]]*テーブル502[[#This Row],[取引単位]]</f>
        <v>0</v>
      </c>
      <c r="AG965" s="6">
        <f t="shared" si="309"/>
        <v>0</v>
      </c>
      <c r="AI965" s="5">
        <f t="shared" ref="AI965:AI1004" si="323">IF(AI964-$J$57&lt;$F$57,0,AI964-$J$57)</f>
        <v>0</v>
      </c>
      <c r="AJ965" s="3">
        <f>IF(テーブル503[[#This Row],[レート]]=0,0,$G$7)</f>
        <v>0</v>
      </c>
      <c r="AK965" s="6">
        <f t="shared" si="316"/>
        <v>0</v>
      </c>
      <c r="AL965" s="6">
        <f t="shared" si="317"/>
        <v>0</v>
      </c>
      <c r="AM965" s="81">
        <f>テーブル503[[#This Row],[レート]]*テーブル503[[#This Row],[取引単位]]</f>
        <v>0</v>
      </c>
      <c r="AN965" s="6">
        <f t="shared" si="310"/>
        <v>0</v>
      </c>
      <c r="AP965" s="5">
        <f t="shared" ref="AP965:AP1004" si="324">IF(AP964-$J$56&lt;$F$56,0,AP964-$J$56)</f>
        <v>0</v>
      </c>
      <c r="AQ965" s="3">
        <f>IF(テーブル504[[#This Row],[レート]]=0,0,$H$7)</f>
        <v>0</v>
      </c>
      <c r="AR965" s="6">
        <f t="shared" si="318"/>
        <v>0</v>
      </c>
      <c r="AS965" s="6">
        <f t="shared" si="319"/>
        <v>0</v>
      </c>
      <c r="AT965" s="81">
        <f>テーブル504[[#This Row],[レート]]*テーブル504[[#This Row],[取引単位]]</f>
        <v>0</v>
      </c>
      <c r="AU965" s="6">
        <f t="shared" si="311"/>
        <v>0</v>
      </c>
      <c r="AW965" s="5">
        <f t="shared" ref="AW965:AW1004" si="325">IF(AW964-$J$55&lt;$F$55,0,AW964-$J$55)</f>
        <v>0</v>
      </c>
      <c r="AX965" s="3">
        <f>IF(テーブル505[[#This Row],[レート]]=0,0,$I$7)</f>
        <v>0</v>
      </c>
      <c r="AY965" s="6">
        <f t="shared" si="320"/>
        <v>0</v>
      </c>
      <c r="AZ965" s="6">
        <f t="shared" si="321"/>
        <v>0</v>
      </c>
      <c r="BA965" s="81">
        <f>テーブル505[[#This Row],[レート]]*テーブル505[[#This Row],[取引単位]]</f>
        <v>0</v>
      </c>
      <c r="BB965" s="6">
        <f t="shared" si="312"/>
        <v>0</v>
      </c>
    </row>
    <row r="966" spans="21:54" x14ac:dyDescent="0.3">
      <c r="U966" s="5">
        <f t="shared" si="313"/>
        <v>0</v>
      </c>
      <c r="V966" s="3">
        <f>IF(テーブル501[[#This Row],[レート]]=0,0,$E$7)</f>
        <v>0</v>
      </c>
      <c r="W966" s="6">
        <f t="shared" si="306"/>
        <v>0</v>
      </c>
      <c r="X966" s="6">
        <f t="shared" si="307"/>
        <v>0</v>
      </c>
      <c r="Y966" s="81">
        <f>テーブル501[[#This Row],[レート]]*テーブル501[[#This Row],[取引単位]]</f>
        <v>0</v>
      </c>
      <c r="Z966" s="6">
        <f t="shared" si="308"/>
        <v>0</v>
      </c>
      <c r="AB966" s="5">
        <f t="shared" si="322"/>
        <v>0</v>
      </c>
      <c r="AC966" s="3">
        <f>IF(テーブル502[[#This Row],[レート]]=0,0,$F$7)</f>
        <v>0</v>
      </c>
      <c r="AD966" s="6">
        <f t="shared" si="314"/>
        <v>0</v>
      </c>
      <c r="AE966" s="6">
        <f t="shared" si="315"/>
        <v>0</v>
      </c>
      <c r="AF966" s="81">
        <f>テーブル502[[#This Row],[レート]]*テーブル502[[#This Row],[取引単位]]</f>
        <v>0</v>
      </c>
      <c r="AG966" s="6">
        <f t="shared" si="309"/>
        <v>0</v>
      </c>
      <c r="AI966" s="5">
        <f t="shared" si="323"/>
        <v>0</v>
      </c>
      <c r="AJ966" s="3">
        <f>IF(テーブル503[[#This Row],[レート]]=0,0,$G$7)</f>
        <v>0</v>
      </c>
      <c r="AK966" s="6">
        <f t="shared" si="316"/>
        <v>0</v>
      </c>
      <c r="AL966" s="6">
        <f t="shared" si="317"/>
        <v>0</v>
      </c>
      <c r="AM966" s="81">
        <f>テーブル503[[#This Row],[レート]]*テーブル503[[#This Row],[取引単位]]</f>
        <v>0</v>
      </c>
      <c r="AN966" s="6">
        <f t="shared" si="310"/>
        <v>0</v>
      </c>
      <c r="AP966" s="5">
        <f t="shared" si="324"/>
        <v>0</v>
      </c>
      <c r="AQ966" s="3">
        <f>IF(テーブル504[[#This Row],[レート]]=0,0,$H$7)</f>
        <v>0</v>
      </c>
      <c r="AR966" s="6">
        <f t="shared" si="318"/>
        <v>0</v>
      </c>
      <c r="AS966" s="6">
        <f t="shared" si="319"/>
        <v>0</v>
      </c>
      <c r="AT966" s="81">
        <f>テーブル504[[#This Row],[レート]]*テーブル504[[#This Row],[取引単位]]</f>
        <v>0</v>
      </c>
      <c r="AU966" s="6">
        <f t="shared" si="311"/>
        <v>0</v>
      </c>
      <c r="AW966" s="5">
        <f t="shared" si="325"/>
        <v>0</v>
      </c>
      <c r="AX966" s="3">
        <f>IF(テーブル505[[#This Row],[レート]]=0,0,$I$7)</f>
        <v>0</v>
      </c>
      <c r="AY966" s="6">
        <f t="shared" si="320"/>
        <v>0</v>
      </c>
      <c r="AZ966" s="6">
        <f t="shared" si="321"/>
        <v>0</v>
      </c>
      <c r="BA966" s="81">
        <f>テーブル505[[#This Row],[レート]]*テーブル505[[#This Row],[取引単位]]</f>
        <v>0</v>
      </c>
      <c r="BB966" s="6">
        <f t="shared" si="312"/>
        <v>0</v>
      </c>
    </row>
    <row r="967" spans="21:54" x14ac:dyDescent="0.3">
      <c r="U967" s="5">
        <f t="shared" si="313"/>
        <v>0</v>
      </c>
      <c r="V967" s="3">
        <f>IF(テーブル501[[#This Row],[レート]]=0,0,$E$7)</f>
        <v>0</v>
      </c>
      <c r="W967" s="6">
        <f t="shared" si="306"/>
        <v>0</v>
      </c>
      <c r="X967" s="6">
        <f t="shared" si="307"/>
        <v>0</v>
      </c>
      <c r="Y967" s="81">
        <f>テーブル501[[#This Row],[レート]]*テーブル501[[#This Row],[取引単位]]</f>
        <v>0</v>
      </c>
      <c r="Z967" s="6">
        <f t="shared" si="308"/>
        <v>0</v>
      </c>
      <c r="AB967" s="5">
        <f t="shared" si="322"/>
        <v>0</v>
      </c>
      <c r="AC967" s="3">
        <f>IF(テーブル502[[#This Row],[レート]]=0,0,$F$7)</f>
        <v>0</v>
      </c>
      <c r="AD967" s="6">
        <f t="shared" si="314"/>
        <v>0</v>
      </c>
      <c r="AE967" s="6">
        <f t="shared" si="315"/>
        <v>0</v>
      </c>
      <c r="AF967" s="81">
        <f>テーブル502[[#This Row],[レート]]*テーブル502[[#This Row],[取引単位]]</f>
        <v>0</v>
      </c>
      <c r="AG967" s="6">
        <f t="shared" si="309"/>
        <v>0</v>
      </c>
      <c r="AI967" s="5">
        <f t="shared" si="323"/>
        <v>0</v>
      </c>
      <c r="AJ967" s="3">
        <f>IF(テーブル503[[#This Row],[レート]]=0,0,$G$7)</f>
        <v>0</v>
      </c>
      <c r="AK967" s="6">
        <f t="shared" si="316"/>
        <v>0</v>
      </c>
      <c r="AL967" s="6">
        <f t="shared" si="317"/>
        <v>0</v>
      </c>
      <c r="AM967" s="81">
        <f>テーブル503[[#This Row],[レート]]*テーブル503[[#This Row],[取引単位]]</f>
        <v>0</v>
      </c>
      <c r="AN967" s="6">
        <f t="shared" si="310"/>
        <v>0</v>
      </c>
      <c r="AP967" s="5">
        <f t="shared" si="324"/>
        <v>0</v>
      </c>
      <c r="AQ967" s="3">
        <f>IF(テーブル504[[#This Row],[レート]]=0,0,$H$7)</f>
        <v>0</v>
      </c>
      <c r="AR967" s="6">
        <f t="shared" si="318"/>
        <v>0</v>
      </c>
      <c r="AS967" s="6">
        <f t="shared" si="319"/>
        <v>0</v>
      </c>
      <c r="AT967" s="81">
        <f>テーブル504[[#This Row],[レート]]*テーブル504[[#This Row],[取引単位]]</f>
        <v>0</v>
      </c>
      <c r="AU967" s="6">
        <f t="shared" si="311"/>
        <v>0</v>
      </c>
      <c r="AW967" s="5">
        <f t="shared" si="325"/>
        <v>0</v>
      </c>
      <c r="AX967" s="3">
        <f>IF(テーブル505[[#This Row],[レート]]=0,0,$I$7)</f>
        <v>0</v>
      </c>
      <c r="AY967" s="6">
        <f t="shared" si="320"/>
        <v>0</v>
      </c>
      <c r="AZ967" s="6">
        <f t="shared" si="321"/>
        <v>0</v>
      </c>
      <c r="BA967" s="81">
        <f>テーブル505[[#This Row],[レート]]*テーブル505[[#This Row],[取引単位]]</f>
        <v>0</v>
      </c>
      <c r="BB967" s="6">
        <f t="shared" si="312"/>
        <v>0</v>
      </c>
    </row>
    <row r="968" spans="21:54" x14ac:dyDescent="0.3">
      <c r="U968" s="5">
        <f t="shared" si="313"/>
        <v>0</v>
      </c>
      <c r="V968" s="3">
        <f>IF(テーブル501[[#This Row],[レート]]=0,0,$E$7)</f>
        <v>0</v>
      </c>
      <c r="W968" s="6">
        <f t="shared" si="306"/>
        <v>0</v>
      </c>
      <c r="X968" s="6">
        <f t="shared" si="307"/>
        <v>0</v>
      </c>
      <c r="Y968" s="81">
        <f>テーブル501[[#This Row],[レート]]*テーブル501[[#This Row],[取引単位]]</f>
        <v>0</v>
      </c>
      <c r="Z968" s="6">
        <f t="shared" si="308"/>
        <v>0</v>
      </c>
      <c r="AB968" s="5">
        <f t="shared" si="322"/>
        <v>0</v>
      </c>
      <c r="AC968" s="3">
        <f>IF(テーブル502[[#This Row],[レート]]=0,0,$F$7)</f>
        <v>0</v>
      </c>
      <c r="AD968" s="6">
        <f t="shared" si="314"/>
        <v>0</v>
      </c>
      <c r="AE968" s="6">
        <f t="shared" si="315"/>
        <v>0</v>
      </c>
      <c r="AF968" s="81">
        <f>テーブル502[[#This Row],[レート]]*テーブル502[[#This Row],[取引単位]]</f>
        <v>0</v>
      </c>
      <c r="AG968" s="6">
        <f t="shared" si="309"/>
        <v>0</v>
      </c>
      <c r="AI968" s="5">
        <f t="shared" si="323"/>
        <v>0</v>
      </c>
      <c r="AJ968" s="3">
        <f>IF(テーブル503[[#This Row],[レート]]=0,0,$G$7)</f>
        <v>0</v>
      </c>
      <c r="AK968" s="6">
        <f t="shared" si="316"/>
        <v>0</v>
      </c>
      <c r="AL968" s="6">
        <f t="shared" si="317"/>
        <v>0</v>
      </c>
      <c r="AM968" s="81">
        <f>テーブル503[[#This Row],[レート]]*テーブル503[[#This Row],[取引単位]]</f>
        <v>0</v>
      </c>
      <c r="AN968" s="6">
        <f t="shared" si="310"/>
        <v>0</v>
      </c>
      <c r="AP968" s="5">
        <f t="shared" si="324"/>
        <v>0</v>
      </c>
      <c r="AQ968" s="3">
        <f>IF(テーブル504[[#This Row],[レート]]=0,0,$H$7)</f>
        <v>0</v>
      </c>
      <c r="AR968" s="6">
        <f t="shared" si="318"/>
        <v>0</v>
      </c>
      <c r="AS968" s="6">
        <f t="shared" si="319"/>
        <v>0</v>
      </c>
      <c r="AT968" s="81">
        <f>テーブル504[[#This Row],[レート]]*テーブル504[[#This Row],[取引単位]]</f>
        <v>0</v>
      </c>
      <c r="AU968" s="6">
        <f t="shared" si="311"/>
        <v>0</v>
      </c>
      <c r="AW968" s="5">
        <f t="shared" si="325"/>
        <v>0</v>
      </c>
      <c r="AX968" s="3">
        <f>IF(テーブル505[[#This Row],[レート]]=0,0,$I$7)</f>
        <v>0</v>
      </c>
      <c r="AY968" s="6">
        <f t="shared" si="320"/>
        <v>0</v>
      </c>
      <c r="AZ968" s="6">
        <f t="shared" si="321"/>
        <v>0</v>
      </c>
      <c r="BA968" s="81">
        <f>テーブル505[[#This Row],[レート]]*テーブル505[[#This Row],[取引単位]]</f>
        <v>0</v>
      </c>
      <c r="BB968" s="6">
        <f t="shared" si="312"/>
        <v>0</v>
      </c>
    </row>
    <row r="969" spans="21:54" x14ac:dyDescent="0.3">
      <c r="U969" s="5">
        <f t="shared" si="313"/>
        <v>0</v>
      </c>
      <c r="V969" s="3">
        <f>IF(テーブル501[[#This Row],[レート]]=0,0,$E$7)</f>
        <v>0</v>
      </c>
      <c r="W969" s="6">
        <f t="shared" si="306"/>
        <v>0</v>
      </c>
      <c r="X969" s="6">
        <f t="shared" si="307"/>
        <v>0</v>
      </c>
      <c r="Y969" s="81">
        <f>テーブル501[[#This Row],[レート]]*テーブル501[[#This Row],[取引単位]]</f>
        <v>0</v>
      </c>
      <c r="Z969" s="6">
        <f t="shared" si="308"/>
        <v>0</v>
      </c>
      <c r="AB969" s="5">
        <f t="shared" si="322"/>
        <v>0</v>
      </c>
      <c r="AC969" s="3">
        <f>IF(テーブル502[[#This Row],[レート]]=0,0,$F$7)</f>
        <v>0</v>
      </c>
      <c r="AD969" s="6">
        <f t="shared" si="314"/>
        <v>0</v>
      </c>
      <c r="AE969" s="6">
        <f t="shared" si="315"/>
        <v>0</v>
      </c>
      <c r="AF969" s="81">
        <f>テーブル502[[#This Row],[レート]]*テーブル502[[#This Row],[取引単位]]</f>
        <v>0</v>
      </c>
      <c r="AG969" s="6">
        <f t="shared" si="309"/>
        <v>0</v>
      </c>
      <c r="AI969" s="5">
        <f t="shared" si="323"/>
        <v>0</v>
      </c>
      <c r="AJ969" s="3">
        <f>IF(テーブル503[[#This Row],[レート]]=0,0,$G$7)</f>
        <v>0</v>
      </c>
      <c r="AK969" s="6">
        <f t="shared" si="316"/>
        <v>0</v>
      </c>
      <c r="AL969" s="6">
        <f t="shared" si="317"/>
        <v>0</v>
      </c>
      <c r="AM969" s="81">
        <f>テーブル503[[#This Row],[レート]]*テーブル503[[#This Row],[取引単位]]</f>
        <v>0</v>
      </c>
      <c r="AN969" s="6">
        <f t="shared" si="310"/>
        <v>0</v>
      </c>
      <c r="AP969" s="5">
        <f t="shared" si="324"/>
        <v>0</v>
      </c>
      <c r="AQ969" s="3">
        <f>IF(テーブル504[[#This Row],[レート]]=0,0,$H$7)</f>
        <v>0</v>
      </c>
      <c r="AR969" s="6">
        <f t="shared" si="318"/>
        <v>0</v>
      </c>
      <c r="AS969" s="6">
        <f t="shared" si="319"/>
        <v>0</v>
      </c>
      <c r="AT969" s="81">
        <f>テーブル504[[#This Row],[レート]]*テーブル504[[#This Row],[取引単位]]</f>
        <v>0</v>
      </c>
      <c r="AU969" s="6">
        <f t="shared" si="311"/>
        <v>0</v>
      </c>
      <c r="AW969" s="5">
        <f t="shared" si="325"/>
        <v>0</v>
      </c>
      <c r="AX969" s="3">
        <f>IF(テーブル505[[#This Row],[レート]]=0,0,$I$7)</f>
        <v>0</v>
      </c>
      <c r="AY969" s="6">
        <f t="shared" si="320"/>
        <v>0</v>
      </c>
      <c r="AZ969" s="6">
        <f t="shared" si="321"/>
        <v>0</v>
      </c>
      <c r="BA969" s="81">
        <f>テーブル505[[#This Row],[レート]]*テーブル505[[#This Row],[取引単位]]</f>
        <v>0</v>
      </c>
      <c r="BB969" s="6">
        <f t="shared" si="312"/>
        <v>0</v>
      </c>
    </row>
    <row r="970" spans="21:54" x14ac:dyDescent="0.3">
      <c r="U970" s="5">
        <f t="shared" si="313"/>
        <v>0</v>
      </c>
      <c r="V970" s="3">
        <f>IF(テーブル501[[#This Row],[レート]]=0,0,$E$7)</f>
        <v>0</v>
      </c>
      <c r="W970" s="6">
        <f t="shared" si="306"/>
        <v>0</v>
      </c>
      <c r="X970" s="6">
        <f t="shared" si="307"/>
        <v>0</v>
      </c>
      <c r="Y970" s="81">
        <f>テーブル501[[#This Row],[レート]]*テーブル501[[#This Row],[取引単位]]</f>
        <v>0</v>
      </c>
      <c r="Z970" s="6">
        <f t="shared" si="308"/>
        <v>0</v>
      </c>
      <c r="AB970" s="5">
        <f t="shared" si="322"/>
        <v>0</v>
      </c>
      <c r="AC970" s="3">
        <f>IF(テーブル502[[#This Row],[レート]]=0,0,$F$7)</f>
        <v>0</v>
      </c>
      <c r="AD970" s="6">
        <f t="shared" si="314"/>
        <v>0</v>
      </c>
      <c r="AE970" s="6">
        <f t="shared" si="315"/>
        <v>0</v>
      </c>
      <c r="AF970" s="81">
        <f>テーブル502[[#This Row],[レート]]*テーブル502[[#This Row],[取引単位]]</f>
        <v>0</v>
      </c>
      <c r="AG970" s="6">
        <f t="shared" si="309"/>
        <v>0</v>
      </c>
      <c r="AI970" s="5">
        <f t="shared" si="323"/>
        <v>0</v>
      </c>
      <c r="AJ970" s="3">
        <f>IF(テーブル503[[#This Row],[レート]]=0,0,$G$7)</f>
        <v>0</v>
      </c>
      <c r="AK970" s="6">
        <f t="shared" si="316"/>
        <v>0</v>
      </c>
      <c r="AL970" s="6">
        <f t="shared" si="317"/>
        <v>0</v>
      </c>
      <c r="AM970" s="81">
        <f>テーブル503[[#This Row],[レート]]*テーブル503[[#This Row],[取引単位]]</f>
        <v>0</v>
      </c>
      <c r="AN970" s="6">
        <f t="shared" si="310"/>
        <v>0</v>
      </c>
      <c r="AP970" s="5">
        <f t="shared" si="324"/>
        <v>0</v>
      </c>
      <c r="AQ970" s="3">
        <f>IF(テーブル504[[#This Row],[レート]]=0,0,$H$7)</f>
        <v>0</v>
      </c>
      <c r="AR970" s="6">
        <f t="shared" si="318"/>
        <v>0</v>
      </c>
      <c r="AS970" s="6">
        <f t="shared" si="319"/>
        <v>0</v>
      </c>
      <c r="AT970" s="81">
        <f>テーブル504[[#This Row],[レート]]*テーブル504[[#This Row],[取引単位]]</f>
        <v>0</v>
      </c>
      <c r="AU970" s="6">
        <f t="shared" si="311"/>
        <v>0</v>
      </c>
      <c r="AW970" s="5">
        <f t="shared" si="325"/>
        <v>0</v>
      </c>
      <c r="AX970" s="3">
        <f>IF(テーブル505[[#This Row],[レート]]=0,0,$I$7)</f>
        <v>0</v>
      </c>
      <c r="AY970" s="6">
        <f t="shared" si="320"/>
        <v>0</v>
      </c>
      <c r="AZ970" s="6">
        <f t="shared" si="321"/>
        <v>0</v>
      </c>
      <c r="BA970" s="81">
        <f>テーブル505[[#This Row],[レート]]*テーブル505[[#This Row],[取引単位]]</f>
        <v>0</v>
      </c>
      <c r="BB970" s="6">
        <f t="shared" si="312"/>
        <v>0</v>
      </c>
    </row>
    <row r="971" spans="21:54" x14ac:dyDescent="0.3">
      <c r="U971" s="5">
        <f t="shared" si="313"/>
        <v>0</v>
      </c>
      <c r="V971" s="3">
        <f>IF(テーブル501[[#This Row],[レート]]=0,0,$E$7)</f>
        <v>0</v>
      </c>
      <c r="W971" s="6">
        <f t="shared" si="306"/>
        <v>0</v>
      </c>
      <c r="X971" s="6">
        <f t="shared" si="307"/>
        <v>0</v>
      </c>
      <c r="Y971" s="81">
        <f>テーブル501[[#This Row],[レート]]*テーブル501[[#This Row],[取引単位]]</f>
        <v>0</v>
      </c>
      <c r="Z971" s="6">
        <f t="shared" si="308"/>
        <v>0</v>
      </c>
      <c r="AB971" s="5">
        <f t="shared" si="322"/>
        <v>0</v>
      </c>
      <c r="AC971" s="3">
        <f>IF(テーブル502[[#This Row],[レート]]=0,0,$F$7)</f>
        <v>0</v>
      </c>
      <c r="AD971" s="6">
        <f t="shared" si="314"/>
        <v>0</v>
      </c>
      <c r="AE971" s="6">
        <f t="shared" si="315"/>
        <v>0</v>
      </c>
      <c r="AF971" s="81">
        <f>テーブル502[[#This Row],[レート]]*テーブル502[[#This Row],[取引単位]]</f>
        <v>0</v>
      </c>
      <c r="AG971" s="6">
        <f t="shared" si="309"/>
        <v>0</v>
      </c>
      <c r="AI971" s="5">
        <f t="shared" si="323"/>
        <v>0</v>
      </c>
      <c r="AJ971" s="3">
        <f>IF(テーブル503[[#This Row],[レート]]=0,0,$G$7)</f>
        <v>0</v>
      </c>
      <c r="AK971" s="6">
        <f t="shared" si="316"/>
        <v>0</v>
      </c>
      <c r="AL971" s="6">
        <f t="shared" si="317"/>
        <v>0</v>
      </c>
      <c r="AM971" s="81">
        <f>テーブル503[[#This Row],[レート]]*テーブル503[[#This Row],[取引単位]]</f>
        <v>0</v>
      </c>
      <c r="AN971" s="6">
        <f t="shared" si="310"/>
        <v>0</v>
      </c>
      <c r="AP971" s="5">
        <f t="shared" si="324"/>
        <v>0</v>
      </c>
      <c r="AQ971" s="3">
        <f>IF(テーブル504[[#This Row],[レート]]=0,0,$H$7)</f>
        <v>0</v>
      </c>
      <c r="AR971" s="6">
        <f t="shared" si="318"/>
        <v>0</v>
      </c>
      <c r="AS971" s="6">
        <f t="shared" si="319"/>
        <v>0</v>
      </c>
      <c r="AT971" s="81">
        <f>テーブル504[[#This Row],[レート]]*テーブル504[[#This Row],[取引単位]]</f>
        <v>0</v>
      </c>
      <c r="AU971" s="6">
        <f t="shared" si="311"/>
        <v>0</v>
      </c>
      <c r="AW971" s="5">
        <f t="shared" si="325"/>
        <v>0</v>
      </c>
      <c r="AX971" s="3">
        <f>IF(テーブル505[[#This Row],[レート]]=0,0,$I$7)</f>
        <v>0</v>
      </c>
      <c r="AY971" s="6">
        <f t="shared" si="320"/>
        <v>0</v>
      </c>
      <c r="AZ971" s="6">
        <f t="shared" si="321"/>
        <v>0</v>
      </c>
      <c r="BA971" s="81">
        <f>テーブル505[[#This Row],[レート]]*テーブル505[[#This Row],[取引単位]]</f>
        <v>0</v>
      </c>
      <c r="BB971" s="6">
        <f t="shared" si="312"/>
        <v>0</v>
      </c>
    </row>
    <row r="972" spans="21:54" x14ac:dyDescent="0.3">
      <c r="U972" s="5">
        <f t="shared" si="313"/>
        <v>0</v>
      </c>
      <c r="V972" s="3">
        <f>IF(テーブル501[[#This Row],[レート]]=0,0,$E$7)</f>
        <v>0</v>
      </c>
      <c r="W972" s="6">
        <f t="shared" si="306"/>
        <v>0</v>
      </c>
      <c r="X972" s="6">
        <f t="shared" si="307"/>
        <v>0</v>
      </c>
      <c r="Y972" s="81">
        <f>テーブル501[[#This Row],[レート]]*テーブル501[[#This Row],[取引単位]]</f>
        <v>0</v>
      </c>
      <c r="Z972" s="6">
        <f t="shared" si="308"/>
        <v>0</v>
      </c>
      <c r="AB972" s="5">
        <f t="shared" si="322"/>
        <v>0</v>
      </c>
      <c r="AC972" s="3">
        <f>IF(テーブル502[[#This Row],[レート]]=0,0,$F$7)</f>
        <v>0</v>
      </c>
      <c r="AD972" s="6">
        <f t="shared" si="314"/>
        <v>0</v>
      </c>
      <c r="AE972" s="6">
        <f t="shared" si="315"/>
        <v>0</v>
      </c>
      <c r="AF972" s="81">
        <f>テーブル502[[#This Row],[レート]]*テーブル502[[#This Row],[取引単位]]</f>
        <v>0</v>
      </c>
      <c r="AG972" s="6">
        <f t="shared" si="309"/>
        <v>0</v>
      </c>
      <c r="AI972" s="5">
        <f t="shared" si="323"/>
        <v>0</v>
      </c>
      <c r="AJ972" s="3">
        <f>IF(テーブル503[[#This Row],[レート]]=0,0,$G$7)</f>
        <v>0</v>
      </c>
      <c r="AK972" s="6">
        <f t="shared" si="316"/>
        <v>0</v>
      </c>
      <c r="AL972" s="6">
        <f t="shared" si="317"/>
        <v>0</v>
      </c>
      <c r="AM972" s="81">
        <f>テーブル503[[#This Row],[レート]]*テーブル503[[#This Row],[取引単位]]</f>
        <v>0</v>
      </c>
      <c r="AN972" s="6">
        <f t="shared" si="310"/>
        <v>0</v>
      </c>
      <c r="AP972" s="5">
        <f t="shared" si="324"/>
        <v>0</v>
      </c>
      <c r="AQ972" s="3">
        <f>IF(テーブル504[[#This Row],[レート]]=0,0,$H$7)</f>
        <v>0</v>
      </c>
      <c r="AR972" s="6">
        <f t="shared" si="318"/>
        <v>0</v>
      </c>
      <c r="AS972" s="6">
        <f t="shared" si="319"/>
        <v>0</v>
      </c>
      <c r="AT972" s="81">
        <f>テーブル504[[#This Row],[レート]]*テーブル504[[#This Row],[取引単位]]</f>
        <v>0</v>
      </c>
      <c r="AU972" s="6">
        <f t="shared" si="311"/>
        <v>0</v>
      </c>
      <c r="AW972" s="5">
        <f t="shared" si="325"/>
        <v>0</v>
      </c>
      <c r="AX972" s="3">
        <f>IF(テーブル505[[#This Row],[レート]]=0,0,$I$7)</f>
        <v>0</v>
      </c>
      <c r="AY972" s="6">
        <f t="shared" si="320"/>
        <v>0</v>
      </c>
      <c r="AZ972" s="6">
        <f t="shared" si="321"/>
        <v>0</v>
      </c>
      <c r="BA972" s="81">
        <f>テーブル505[[#This Row],[レート]]*テーブル505[[#This Row],[取引単位]]</f>
        <v>0</v>
      </c>
      <c r="BB972" s="6">
        <f t="shared" si="312"/>
        <v>0</v>
      </c>
    </row>
    <row r="973" spans="21:54" x14ac:dyDescent="0.3">
      <c r="U973" s="5">
        <f t="shared" si="313"/>
        <v>0</v>
      </c>
      <c r="V973" s="3">
        <f>IF(テーブル501[[#This Row],[レート]]=0,0,$E$7)</f>
        <v>0</v>
      </c>
      <c r="W973" s="6">
        <f t="shared" si="306"/>
        <v>0</v>
      </c>
      <c r="X973" s="6">
        <f t="shared" si="307"/>
        <v>0</v>
      </c>
      <c r="Y973" s="81">
        <f>テーブル501[[#This Row],[レート]]*テーブル501[[#This Row],[取引単位]]</f>
        <v>0</v>
      </c>
      <c r="Z973" s="6">
        <f t="shared" si="308"/>
        <v>0</v>
      </c>
      <c r="AB973" s="5">
        <f t="shared" si="322"/>
        <v>0</v>
      </c>
      <c r="AC973" s="3">
        <f>IF(テーブル502[[#This Row],[レート]]=0,0,$F$7)</f>
        <v>0</v>
      </c>
      <c r="AD973" s="6">
        <f t="shared" si="314"/>
        <v>0</v>
      </c>
      <c r="AE973" s="6">
        <f t="shared" si="315"/>
        <v>0</v>
      </c>
      <c r="AF973" s="81">
        <f>テーブル502[[#This Row],[レート]]*テーブル502[[#This Row],[取引単位]]</f>
        <v>0</v>
      </c>
      <c r="AG973" s="6">
        <f t="shared" si="309"/>
        <v>0</v>
      </c>
      <c r="AI973" s="5">
        <f t="shared" si="323"/>
        <v>0</v>
      </c>
      <c r="AJ973" s="3">
        <f>IF(テーブル503[[#This Row],[レート]]=0,0,$G$7)</f>
        <v>0</v>
      </c>
      <c r="AK973" s="6">
        <f t="shared" si="316"/>
        <v>0</v>
      </c>
      <c r="AL973" s="6">
        <f t="shared" si="317"/>
        <v>0</v>
      </c>
      <c r="AM973" s="81">
        <f>テーブル503[[#This Row],[レート]]*テーブル503[[#This Row],[取引単位]]</f>
        <v>0</v>
      </c>
      <c r="AN973" s="6">
        <f t="shared" si="310"/>
        <v>0</v>
      </c>
      <c r="AP973" s="5">
        <f t="shared" si="324"/>
        <v>0</v>
      </c>
      <c r="AQ973" s="3">
        <f>IF(テーブル504[[#This Row],[レート]]=0,0,$H$7)</f>
        <v>0</v>
      </c>
      <c r="AR973" s="6">
        <f t="shared" si="318"/>
        <v>0</v>
      </c>
      <c r="AS973" s="6">
        <f t="shared" si="319"/>
        <v>0</v>
      </c>
      <c r="AT973" s="81">
        <f>テーブル504[[#This Row],[レート]]*テーブル504[[#This Row],[取引単位]]</f>
        <v>0</v>
      </c>
      <c r="AU973" s="6">
        <f t="shared" si="311"/>
        <v>0</v>
      </c>
      <c r="AW973" s="5">
        <f t="shared" si="325"/>
        <v>0</v>
      </c>
      <c r="AX973" s="3">
        <f>IF(テーブル505[[#This Row],[レート]]=0,0,$I$7)</f>
        <v>0</v>
      </c>
      <c r="AY973" s="6">
        <f t="shared" si="320"/>
        <v>0</v>
      </c>
      <c r="AZ973" s="6">
        <f t="shared" si="321"/>
        <v>0</v>
      </c>
      <c r="BA973" s="81">
        <f>テーブル505[[#This Row],[レート]]*テーブル505[[#This Row],[取引単位]]</f>
        <v>0</v>
      </c>
      <c r="BB973" s="6">
        <f t="shared" si="312"/>
        <v>0</v>
      </c>
    </row>
    <row r="974" spans="21:54" x14ac:dyDescent="0.3">
      <c r="U974" s="5">
        <f t="shared" si="313"/>
        <v>0</v>
      </c>
      <c r="V974" s="3">
        <f>IF(テーブル501[[#This Row],[レート]]=0,0,$E$7)</f>
        <v>0</v>
      </c>
      <c r="W974" s="6">
        <f t="shared" si="306"/>
        <v>0</v>
      </c>
      <c r="X974" s="6">
        <f t="shared" si="307"/>
        <v>0</v>
      </c>
      <c r="Y974" s="81">
        <f>テーブル501[[#This Row],[レート]]*テーブル501[[#This Row],[取引単位]]</f>
        <v>0</v>
      </c>
      <c r="Z974" s="6">
        <f t="shared" si="308"/>
        <v>0</v>
      </c>
      <c r="AB974" s="5">
        <f t="shared" si="322"/>
        <v>0</v>
      </c>
      <c r="AC974" s="3">
        <f>IF(テーブル502[[#This Row],[レート]]=0,0,$F$7)</f>
        <v>0</v>
      </c>
      <c r="AD974" s="6">
        <f t="shared" si="314"/>
        <v>0</v>
      </c>
      <c r="AE974" s="6">
        <f t="shared" si="315"/>
        <v>0</v>
      </c>
      <c r="AF974" s="81">
        <f>テーブル502[[#This Row],[レート]]*テーブル502[[#This Row],[取引単位]]</f>
        <v>0</v>
      </c>
      <c r="AG974" s="6">
        <f t="shared" si="309"/>
        <v>0</v>
      </c>
      <c r="AI974" s="5">
        <f t="shared" si="323"/>
        <v>0</v>
      </c>
      <c r="AJ974" s="3">
        <f>IF(テーブル503[[#This Row],[レート]]=0,0,$G$7)</f>
        <v>0</v>
      </c>
      <c r="AK974" s="6">
        <f t="shared" si="316"/>
        <v>0</v>
      </c>
      <c r="AL974" s="6">
        <f t="shared" si="317"/>
        <v>0</v>
      </c>
      <c r="AM974" s="81">
        <f>テーブル503[[#This Row],[レート]]*テーブル503[[#This Row],[取引単位]]</f>
        <v>0</v>
      </c>
      <c r="AN974" s="6">
        <f t="shared" si="310"/>
        <v>0</v>
      </c>
      <c r="AP974" s="5">
        <f t="shared" si="324"/>
        <v>0</v>
      </c>
      <c r="AQ974" s="3">
        <f>IF(テーブル504[[#This Row],[レート]]=0,0,$H$7)</f>
        <v>0</v>
      </c>
      <c r="AR974" s="6">
        <f t="shared" si="318"/>
        <v>0</v>
      </c>
      <c r="AS974" s="6">
        <f t="shared" si="319"/>
        <v>0</v>
      </c>
      <c r="AT974" s="81">
        <f>テーブル504[[#This Row],[レート]]*テーブル504[[#This Row],[取引単位]]</f>
        <v>0</v>
      </c>
      <c r="AU974" s="6">
        <f t="shared" si="311"/>
        <v>0</v>
      </c>
      <c r="AW974" s="5">
        <f t="shared" si="325"/>
        <v>0</v>
      </c>
      <c r="AX974" s="3">
        <f>IF(テーブル505[[#This Row],[レート]]=0,0,$I$7)</f>
        <v>0</v>
      </c>
      <c r="AY974" s="6">
        <f t="shared" si="320"/>
        <v>0</v>
      </c>
      <c r="AZ974" s="6">
        <f t="shared" si="321"/>
        <v>0</v>
      </c>
      <c r="BA974" s="81">
        <f>テーブル505[[#This Row],[レート]]*テーブル505[[#This Row],[取引単位]]</f>
        <v>0</v>
      </c>
      <c r="BB974" s="6">
        <f t="shared" si="312"/>
        <v>0</v>
      </c>
    </row>
    <row r="975" spans="21:54" x14ac:dyDescent="0.3">
      <c r="U975" s="5">
        <f t="shared" si="313"/>
        <v>0</v>
      </c>
      <c r="V975" s="3">
        <f>IF(テーブル501[[#This Row],[レート]]=0,0,$E$7)</f>
        <v>0</v>
      </c>
      <c r="W975" s="6">
        <f t="shared" si="306"/>
        <v>0</v>
      </c>
      <c r="X975" s="6">
        <f t="shared" si="307"/>
        <v>0</v>
      </c>
      <c r="Y975" s="81">
        <f>テーブル501[[#This Row],[レート]]*テーブル501[[#This Row],[取引単位]]</f>
        <v>0</v>
      </c>
      <c r="Z975" s="6">
        <f t="shared" si="308"/>
        <v>0</v>
      </c>
      <c r="AB975" s="5">
        <f t="shared" si="322"/>
        <v>0</v>
      </c>
      <c r="AC975" s="3">
        <f>IF(テーブル502[[#This Row],[レート]]=0,0,$F$7)</f>
        <v>0</v>
      </c>
      <c r="AD975" s="6">
        <f t="shared" si="314"/>
        <v>0</v>
      </c>
      <c r="AE975" s="6">
        <f t="shared" si="315"/>
        <v>0</v>
      </c>
      <c r="AF975" s="81">
        <f>テーブル502[[#This Row],[レート]]*テーブル502[[#This Row],[取引単位]]</f>
        <v>0</v>
      </c>
      <c r="AG975" s="6">
        <f t="shared" si="309"/>
        <v>0</v>
      </c>
      <c r="AI975" s="5">
        <f t="shared" si="323"/>
        <v>0</v>
      </c>
      <c r="AJ975" s="3">
        <f>IF(テーブル503[[#This Row],[レート]]=0,0,$G$7)</f>
        <v>0</v>
      </c>
      <c r="AK975" s="6">
        <f t="shared" si="316"/>
        <v>0</v>
      </c>
      <c r="AL975" s="6">
        <f t="shared" si="317"/>
        <v>0</v>
      </c>
      <c r="AM975" s="81">
        <f>テーブル503[[#This Row],[レート]]*テーブル503[[#This Row],[取引単位]]</f>
        <v>0</v>
      </c>
      <c r="AN975" s="6">
        <f t="shared" si="310"/>
        <v>0</v>
      </c>
      <c r="AP975" s="5">
        <f t="shared" si="324"/>
        <v>0</v>
      </c>
      <c r="AQ975" s="3">
        <f>IF(テーブル504[[#This Row],[レート]]=0,0,$H$7)</f>
        <v>0</v>
      </c>
      <c r="AR975" s="6">
        <f t="shared" si="318"/>
        <v>0</v>
      </c>
      <c r="AS975" s="6">
        <f t="shared" si="319"/>
        <v>0</v>
      </c>
      <c r="AT975" s="81">
        <f>テーブル504[[#This Row],[レート]]*テーブル504[[#This Row],[取引単位]]</f>
        <v>0</v>
      </c>
      <c r="AU975" s="6">
        <f t="shared" si="311"/>
        <v>0</v>
      </c>
      <c r="AW975" s="5">
        <f t="shared" si="325"/>
        <v>0</v>
      </c>
      <c r="AX975" s="3">
        <f>IF(テーブル505[[#This Row],[レート]]=0,0,$I$7)</f>
        <v>0</v>
      </c>
      <c r="AY975" s="6">
        <f t="shared" si="320"/>
        <v>0</v>
      </c>
      <c r="AZ975" s="6">
        <f t="shared" si="321"/>
        <v>0</v>
      </c>
      <c r="BA975" s="81">
        <f>テーブル505[[#This Row],[レート]]*テーブル505[[#This Row],[取引単位]]</f>
        <v>0</v>
      </c>
      <c r="BB975" s="6">
        <f t="shared" si="312"/>
        <v>0</v>
      </c>
    </row>
    <row r="976" spans="21:54" x14ac:dyDescent="0.3">
      <c r="U976" s="5">
        <f t="shared" si="313"/>
        <v>0</v>
      </c>
      <c r="V976" s="3">
        <f>IF(テーブル501[[#This Row],[レート]]=0,0,$E$7)</f>
        <v>0</v>
      </c>
      <c r="W976" s="6">
        <f t="shared" si="306"/>
        <v>0</v>
      </c>
      <c r="X976" s="6">
        <f t="shared" si="307"/>
        <v>0</v>
      </c>
      <c r="Y976" s="81">
        <f>テーブル501[[#This Row],[レート]]*テーブル501[[#This Row],[取引単位]]</f>
        <v>0</v>
      </c>
      <c r="Z976" s="6">
        <f t="shared" si="308"/>
        <v>0</v>
      </c>
      <c r="AB976" s="5">
        <f t="shared" si="322"/>
        <v>0</v>
      </c>
      <c r="AC976" s="3">
        <f>IF(テーブル502[[#This Row],[レート]]=0,0,$F$7)</f>
        <v>0</v>
      </c>
      <c r="AD976" s="6">
        <f t="shared" si="314"/>
        <v>0</v>
      </c>
      <c r="AE976" s="6">
        <f t="shared" si="315"/>
        <v>0</v>
      </c>
      <c r="AF976" s="81">
        <f>テーブル502[[#This Row],[レート]]*テーブル502[[#This Row],[取引単位]]</f>
        <v>0</v>
      </c>
      <c r="AG976" s="6">
        <f t="shared" si="309"/>
        <v>0</v>
      </c>
      <c r="AI976" s="5">
        <f t="shared" si="323"/>
        <v>0</v>
      </c>
      <c r="AJ976" s="3">
        <f>IF(テーブル503[[#This Row],[レート]]=0,0,$G$7)</f>
        <v>0</v>
      </c>
      <c r="AK976" s="6">
        <f t="shared" si="316"/>
        <v>0</v>
      </c>
      <c r="AL976" s="6">
        <f t="shared" si="317"/>
        <v>0</v>
      </c>
      <c r="AM976" s="81">
        <f>テーブル503[[#This Row],[レート]]*テーブル503[[#This Row],[取引単位]]</f>
        <v>0</v>
      </c>
      <c r="AN976" s="6">
        <f t="shared" si="310"/>
        <v>0</v>
      </c>
      <c r="AP976" s="5">
        <f t="shared" si="324"/>
        <v>0</v>
      </c>
      <c r="AQ976" s="3">
        <f>IF(テーブル504[[#This Row],[レート]]=0,0,$H$7)</f>
        <v>0</v>
      </c>
      <c r="AR976" s="6">
        <f t="shared" si="318"/>
        <v>0</v>
      </c>
      <c r="AS976" s="6">
        <f t="shared" si="319"/>
        <v>0</v>
      </c>
      <c r="AT976" s="81">
        <f>テーブル504[[#This Row],[レート]]*テーブル504[[#This Row],[取引単位]]</f>
        <v>0</v>
      </c>
      <c r="AU976" s="6">
        <f t="shared" si="311"/>
        <v>0</v>
      </c>
      <c r="AW976" s="5">
        <f t="shared" si="325"/>
        <v>0</v>
      </c>
      <c r="AX976" s="3">
        <f>IF(テーブル505[[#This Row],[レート]]=0,0,$I$7)</f>
        <v>0</v>
      </c>
      <c r="AY976" s="6">
        <f t="shared" si="320"/>
        <v>0</v>
      </c>
      <c r="AZ976" s="6">
        <f t="shared" si="321"/>
        <v>0</v>
      </c>
      <c r="BA976" s="81">
        <f>テーブル505[[#This Row],[レート]]*テーブル505[[#This Row],[取引単位]]</f>
        <v>0</v>
      </c>
      <c r="BB976" s="6">
        <f t="shared" si="312"/>
        <v>0</v>
      </c>
    </row>
    <row r="977" spans="21:54" x14ac:dyDescent="0.3">
      <c r="U977" s="5">
        <f t="shared" si="313"/>
        <v>0</v>
      </c>
      <c r="V977" s="3">
        <f>IF(テーブル501[[#This Row],[レート]]=0,0,$E$7)</f>
        <v>0</v>
      </c>
      <c r="W977" s="6">
        <f t="shared" si="306"/>
        <v>0</v>
      </c>
      <c r="X977" s="6">
        <f t="shared" si="307"/>
        <v>0</v>
      </c>
      <c r="Y977" s="81">
        <f>テーブル501[[#This Row],[レート]]*テーブル501[[#This Row],[取引単位]]</f>
        <v>0</v>
      </c>
      <c r="Z977" s="6">
        <f t="shared" si="308"/>
        <v>0</v>
      </c>
      <c r="AB977" s="5">
        <f t="shared" si="322"/>
        <v>0</v>
      </c>
      <c r="AC977" s="3">
        <f>IF(テーブル502[[#This Row],[レート]]=0,0,$F$7)</f>
        <v>0</v>
      </c>
      <c r="AD977" s="6">
        <f t="shared" si="314"/>
        <v>0</v>
      </c>
      <c r="AE977" s="6">
        <f t="shared" si="315"/>
        <v>0</v>
      </c>
      <c r="AF977" s="81">
        <f>テーブル502[[#This Row],[レート]]*テーブル502[[#This Row],[取引単位]]</f>
        <v>0</v>
      </c>
      <c r="AG977" s="6">
        <f t="shared" si="309"/>
        <v>0</v>
      </c>
      <c r="AI977" s="5">
        <f t="shared" si="323"/>
        <v>0</v>
      </c>
      <c r="AJ977" s="3">
        <f>IF(テーブル503[[#This Row],[レート]]=0,0,$G$7)</f>
        <v>0</v>
      </c>
      <c r="AK977" s="6">
        <f t="shared" si="316"/>
        <v>0</v>
      </c>
      <c r="AL977" s="6">
        <f t="shared" si="317"/>
        <v>0</v>
      </c>
      <c r="AM977" s="81">
        <f>テーブル503[[#This Row],[レート]]*テーブル503[[#This Row],[取引単位]]</f>
        <v>0</v>
      </c>
      <c r="AN977" s="6">
        <f t="shared" si="310"/>
        <v>0</v>
      </c>
      <c r="AP977" s="5">
        <f t="shared" si="324"/>
        <v>0</v>
      </c>
      <c r="AQ977" s="3">
        <f>IF(テーブル504[[#This Row],[レート]]=0,0,$H$7)</f>
        <v>0</v>
      </c>
      <c r="AR977" s="6">
        <f t="shared" si="318"/>
        <v>0</v>
      </c>
      <c r="AS977" s="6">
        <f t="shared" si="319"/>
        <v>0</v>
      </c>
      <c r="AT977" s="81">
        <f>テーブル504[[#This Row],[レート]]*テーブル504[[#This Row],[取引単位]]</f>
        <v>0</v>
      </c>
      <c r="AU977" s="6">
        <f t="shared" si="311"/>
        <v>0</v>
      </c>
      <c r="AW977" s="5">
        <f t="shared" si="325"/>
        <v>0</v>
      </c>
      <c r="AX977" s="3">
        <f>IF(テーブル505[[#This Row],[レート]]=0,0,$I$7)</f>
        <v>0</v>
      </c>
      <c r="AY977" s="6">
        <f t="shared" si="320"/>
        <v>0</v>
      </c>
      <c r="AZ977" s="6">
        <f t="shared" si="321"/>
        <v>0</v>
      </c>
      <c r="BA977" s="81">
        <f>テーブル505[[#This Row],[レート]]*テーブル505[[#This Row],[取引単位]]</f>
        <v>0</v>
      </c>
      <c r="BB977" s="6">
        <f t="shared" si="312"/>
        <v>0</v>
      </c>
    </row>
    <row r="978" spans="21:54" x14ac:dyDescent="0.3">
      <c r="U978" s="5">
        <f t="shared" si="313"/>
        <v>0</v>
      </c>
      <c r="V978" s="3">
        <f>IF(テーブル501[[#This Row],[レート]]=0,0,$E$7)</f>
        <v>0</v>
      </c>
      <c r="W978" s="6">
        <f t="shared" si="306"/>
        <v>0</v>
      </c>
      <c r="X978" s="6">
        <f t="shared" si="307"/>
        <v>0</v>
      </c>
      <c r="Y978" s="81">
        <f>テーブル501[[#This Row],[レート]]*テーブル501[[#This Row],[取引単位]]</f>
        <v>0</v>
      </c>
      <c r="Z978" s="6">
        <f t="shared" si="308"/>
        <v>0</v>
      </c>
      <c r="AB978" s="5">
        <f t="shared" si="322"/>
        <v>0</v>
      </c>
      <c r="AC978" s="3">
        <f>IF(テーブル502[[#This Row],[レート]]=0,0,$F$7)</f>
        <v>0</v>
      </c>
      <c r="AD978" s="6">
        <f t="shared" si="314"/>
        <v>0</v>
      </c>
      <c r="AE978" s="6">
        <f t="shared" si="315"/>
        <v>0</v>
      </c>
      <c r="AF978" s="81">
        <f>テーブル502[[#This Row],[レート]]*テーブル502[[#This Row],[取引単位]]</f>
        <v>0</v>
      </c>
      <c r="AG978" s="6">
        <f t="shared" si="309"/>
        <v>0</v>
      </c>
      <c r="AI978" s="5">
        <f t="shared" si="323"/>
        <v>0</v>
      </c>
      <c r="AJ978" s="3">
        <f>IF(テーブル503[[#This Row],[レート]]=0,0,$G$7)</f>
        <v>0</v>
      </c>
      <c r="AK978" s="6">
        <f t="shared" si="316"/>
        <v>0</v>
      </c>
      <c r="AL978" s="6">
        <f t="shared" si="317"/>
        <v>0</v>
      </c>
      <c r="AM978" s="81">
        <f>テーブル503[[#This Row],[レート]]*テーブル503[[#This Row],[取引単位]]</f>
        <v>0</v>
      </c>
      <c r="AN978" s="6">
        <f t="shared" si="310"/>
        <v>0</v>
      </c>
      <c r="AP978" s="5">
        <f t="shared" si="324"/>
        <v>0</v>
      </c>
      <c r="AQ978" s="3">
        <f>IF(テーブル504[[#This Row],[レート]]=0,0,$H$7)</f>
        <v>0</v>
      </c>
      <c r="AR978" s="6">
        <f t="shared" si="318"/>
        <v>0</v>
      </c>
      <c r="AS978" s="6">
        <f t="shared" si="319"/>
        <v>0</v>
      </c>
      <c r="AT978" s="81">
        <f>テーブル504[[#This Row],[レート]]*テーブル504[[#This Row],[取引単位]]</f>
        <v>0</v>
      </c>
      <c r="AU978" s="6">
        <f t="shared" si="311"/>
        <v>0</v>
      </c>
      <c r="AW978" s="5">
        <f t="shared" si="325"/>
        <v>0</v>
      </c>
      <c r="AX978" s="3">
        <f>IF(テーブル505[[#This Row],[レート]]=0,0,$I$7)</f>
        <v>0</v>
      </c>
      <c r="AY978" s="6">
        <f t="shared" si="320"/>
        <v>0</v>
      </c>
      <c r="AZ978" s="6">
        <f t="shared" si="321"/>
        <v>0</v>
      </c>
      <c r="BA978" s="81">
        <f>テーブル505[[#This Row],[レート]]*テーブル505[[#This Row],[取引単位]]</f>
        <v>0</v>
      </c>
      <c r="BB978" s="6">
        <f t="shared" si="312"/>
        <v>0</v>
      </c>
    </row>
    <row r="979" spans="21:54" x14ac:dyDescent="0.3">
      <c r="U979" s="5">
        <f t="shared" si="313"/>
        <v>0</v>
      </c>
      <c r="V979" s="3">
        <f>IF(テーブル501[[#This Row],[レート]]=0,0,$E$7)</f>
        <v>0</v>
      </c>
      <c r="W979" s="6">
        <f t="shared" si="306"/>
        <v>0</v>
      </c>
      <c r="X979" s="6">
        <f t="shared" si="307"/>
        <v>0</v>
      </c>
      <c r="Y979" s="81">
        <f>テーブル501[[#This Row],[レート]]*テーブル501[[#This Row],[取引単位]]</f>
        <v>0</v>
      </c>
      <c r="Z979" s="6">
        <f t="shared" si="308"/>
        <v>0</v>
      </c>
      <c r="AB979" s="5">
        <f t="shared" si="322"/>
        <v>0</v>
      </c>
      <c r="AC979" s="3">
        <f>IF(テーブル502[[#This Row],[レート]]=0,0,$F$7)</f>
        <v>0</v>
      </c>
      <c r="AD979" s="6">
        <f t="shared" si="314"/>
        <v>0</v>
      </c>
      <c r="AE979" s="6">
        <f t="shared" si="315"/>
        <v>0</v>
      </c>
      <c r="AF979" s="81">
        <f>テーブル502[[#This Row],[レート]]*テーブル502[[#This Row],[取引単位]]</f>
        <v>0</v>
      </c>
      <c r="AG979" s="6">
        <f t="shared" si="309"/>
        <v>0</v>
      </c>
      <c r="AI979" s="5">
        <f t="shared" si="323"/>
        <v>0</v>
      </c>
      <c r="AJ979" s="3">
        <f>IF(テーブル503[[#This Row],[レート]]=0,0,$G$7)</f>
        <v>0</v>
      </c>
      <c r="AK979" s="6">
        <f t="shared" si="316"/>
        <v>0</v>
      </c>
      <c r="AL979" s="6">
        <f t="shared" si="317"/>
        <v>0</v>
      </c>
      <c r="AM979" s="81">
        <f>テーブル503[[#This Row],[レート]]*テーブル503[[#This Row],[取引単位]]</f>
        <v>0</v>
      </c>
      <c r="AN979" s="6">
        <f t="shared" si="310"/>
        <v>0</v>
      </c>
      <c r="AP979" s="5">
        <f t="shared" si="324"/>
        <v>0</v>
      </c>
      <c r="AQ979" s="3">
        <f>IF(テーブル504[[#This Row],[レート]]=0,0,$H$7)</f>
        <v>0</v>
      </c>
      <c r="AR979" s="6">
        <f t="shared" si="318"/>
        <v>0</v>
      </c>
      <c r="AS979" s="6">
        <f t="shared" si="319"/>
        <v>0</v>
      </c>
      <c r="AT979" s="81">
        <f>テーブル504[[#This Row],[レート]]*テーブル504[[#This Row],[取引単位]]</f>
        <v>0</v>
      </c>
      <c r="AU979" s="6">
        <f t="shared" si="311"/>
        <v>0</v>
      </c>
      <c r="AW979" s="5">
        <f t="shared" si="325"/>
        <v>0</v>
      </c>
      <c r="AX979" s="3">
        <f>IF(テーブル505[[#This Row],[レート]]=0,0,$I$7)</f>
        <v>0</v>
      </c>
      <c r="AY979" s="6">
        <f t="shared" si="320"/>
        <v>0</v>
      </c>
      <c r="AZ979" s="6">
        <f t="shared" si="321"/>
        <v>0</v>
      </c>
      <c r="BA979" s="81">
        <f>テーブル505[[#This Row],[レート]]*テーブル505[[#This Row],[取引単位]]</f>
        <v>0</v>
      </c>
      <c r="BB979" s="6">
        <f t="shared" si="312"/>
        <v>0</v>
      </c>
    </row>
    <row r="980" spans="21:54" x14ac:dyDescent="0.3">
      <c r="U980" s="5">
        <f t="shared" si="313"/>
        <v>0</v>
      </c>
      <c r="V980" s="3">
        <f>IF(テーブル501[[#This Row],[レート]]=0,0,$E$7)</f>
        <v>0</v>
      </c>
      <c r="W980" s="6">
        <f t="shared" si="306"/>
        <v>0</v>
      </c>
      <c r="X980" s="6">
        <f t="shared" si="307"/>
        <v>0</v>
      </c>
      <c r="Y980" s="81">
        <f>テーブル501[[#This Row],[レート]]*テーブル501[[#This Row],[取引単位]]</f>
        <v>0</v>
      </c>
      <c r="Z980" s="6">
        <f t="shared" si="308"/>
        <v>0</v>
      </c>
      <c r="AB980" s="5">
        <f t="shared" si="322"/>
        <v>0</v>
      </c>
      <c r="AC980" s="3">
        <f>IF(テーブル502[[#This Row],[レート]]=0,0,$F$7)</f>
        <v>0</v>
      </c>
      <c r="AD980" s="6">
        <f t="shared" si="314"/>
        <v>0</v>
      </c>
      <c r="AE980" s="6">
        <f t="shared" si="315"/>
        <v>0</v>
      </c>
      <c r="AF980" s="81">
        <f>テーブル502[[#This Row],[レート]]*テーブル502[[#This Row],[取引単位]]</f>
        <v>0</v>
      </c>
      <c r="AG980" s="6">
        <f t="shared" si="309"/>
        <v>0</v>
      </c>
      <c r="AI980" s="5">
        <f t="shared" si="323"/>
        <v>0</v>
      </c>
      <c r="AJ980" s="3">
        <f>IF(テーブル503[[#This Row],[レート]]=0,0,$G$7)</f>
        <v>0</v>
      </c>
      <c r="AK980" s="6">
        <f t="shared" si="316"/>
        <v>0</v>
      </c>
      <c r="AL980" s="6">
        <f t="shared" si="317"/>
        <v>0</v>
      </c>
      <c r="AM980" s="81">
        <f>テーブル503[[#This Row],[レート]]*テーブル503[[#This Row],[取引単位]]</f>
        <v>0</v>
      </c>
      <c r="AN980" s="6">
        <f t="shared" si="310"/>
        <v>0</v>
      </c>
      <c r="AP980" s="5">
        <f t="shared" si="324"/>
        <v>0</v>
      </c>
      <c r="AQ980" s="3">
        <f>IF(テーブル504[[#This Row],[レート]]=0,0,$H$7)</f>
        <v>0</v>
      </c>
      <c r="AR980" s="6">
        <f t="shared" si="318"/>
        <v>0</v>
      </c>
      <c r="AS980" s="6">
        <f t="shared" si="319"/>
        <v>0</v>
      </c>
      <c r="AT980" s="81">
        <f>テーブル504[[#This Row],[レート]]*テーブル504[[#This Row],[取引単位]]</f>
        <v>0</v>
      </c>
      <c r="AU980" s="6">
        <f t="shared" si="311"/>
        <v>0</v>
      </c>
      <c r="AW980" s="5">
        <f t="shared" si="325"/>
        <v>0</v>
      </c>
      <c r="AX980" s="3">
        <f>IF(テーブル505[[#This Row],[レート]]=0,0,$I$7)</f>
        <v>0</v>
      </c>
      <c r="AY980" s="6">
        <f t="shared" si="320"/>
        <v>0</v>
      </c>
      <c r="AZ980" s="6">
        <f t="shared" si="321"/>
        <v>0</v>
      </c>
      <c r="BA980" s="81">
        <f>テーブル505[[#This Row],[レート]]*テーブル505[[#This Row],[取引単位]]</f>
        <v>0</v>
      </c>
      <c r="BB980" s="6">
        <f t="shared" si="312"/>
        <v>0</v>
      </c>
    </row>
    <row r="981" spans="21:54" x14ac:dyDescent="0.3">
      <c r="U981" s="5">
        <f t="shared" si="313"/>
        <v>0</v>
      </c>
      <c r="V981" s="3">
        <f>IF(テーブル501[[#This Row],[レート]]=0,0,$E$7)</f>
        <v>0</v>
      </c>
      <c r="W981" s="6">
        <f t="shared" si="306"/>
        <v>0</v>
      </c>
      <c r="X981" s="6">
        <f t="shared" si="307"/>
        <v>0</v>
      </c>
      <c r="Y981" s="81">
        <f>テーブル501[[#This Row],[レート]]*テーブル501[[#This Row],[取引単位]]</f>
        <v>0</v>
      </c>
      <c r="Z981" s="6">
        <f t="shared" si="308"/>
        <v>0</v>
      </c>
      <c r="AB981" s="5">
        <f t="shared" si="322"/>
        <v>0</v>
      </c>
      <c r="AC981" s="3">
        <f>IF(テーブル502[[#This Row],[レート]]=0,0,$F$7)</f>
        <v>0</v>
      </c>
      <c r="AD981" s="6">
        <f t="shared" si="314"/>
        <v>0</v>
      </c>
      <c r="AE981" s="6">
        <f t="shared" si="315"/>
        <v>0</v>
      </c>
      <c r="AF981" s="81">
        <f>テーブル502[[#This Row],[レート]]*テーブル502[[#This Row],[取引単位]]</f>
        <v>0</v>
      </c>
      <c r="AG981" s="6">
        <f t="shared" si="309"/>
        <v>0</v>
      </c>
      <c r="AI981" s="5">
        <f t="shared" si="323"/>
        <v>0</v>
      </c>
      <c r="AJ981" s="3">
        <f>IF(テーブル503[[#This Row],[レート]]=0,0,$G$7)</f>
        <v>0</v>
      </c>
      <c r="AK981" s="6">
        <f t="shared" si="316"/>
        <v>0</v>
      </c>
      <c r="AL981" s="6">
        <f t="shared" si="317"/>
        <v>0</v>
      </c>
      <c r="AM981" s="81">
        <f>テーブル503[[#This Row],[レート]]*テーブル503[[#This Row],[取引単位]]</f>
        <v>0</v>
      </c>
      <c r="AN981" s="6">
        <f t="shared" si="310"/>
        <v>0</v>
      </c>
      <c r="AP981" s="5">
        <f t="shared" si="324"/>
        <v>0</v>
      </c>
      <c r="AQ981" s="3">
        <f>IF(テーブル504[[#This Row],[レート]]=0,0,$H$7)</f>
        <v>0</v>
      </c>
      <c r="AR981" s="6">
        <f t="shared" si="318"/>
        <v>0</v>
      </c>
      <c r="AS981" s="6">
        <f t="shared" si="319"/>
        <v>0</v>
      </c>
      <c r="AT981" s="81">
        <f>テーブル504[[#This Row],[レート]]*テーブル504[[#This Row],[取引単位]]</f>
        <v>0</v>
      </c>
      <c r="AU981" s="6">
        <f t="shared" si="311"/>
        <v>0</v>
      </c>
      <c r="AW981" s="5">
        <f t="shared" si="325"/>
        <v>0</v>
      </c>
      <c r="AX981" s="3">
        <f>IF(テーブル505[[#This Row],[レート]]=0,0,$I$7)</f>
        <v>0</v>
      </c>
      <c r="AY981" s="6">
        <f t="shared" si="320"/>
        <v>0</v>
      </c>
      <c r="AZ981" s="6">
        <f t="shared" si="321"/>
        <v>0</v>
      </c>
      <c r="BA981" s="81">
        <f>テーブル505[[#This Row],[レート]]*テーブル505[[#This Row],[取引単位]]</f>
        <v>0</v>
      </c>
      <c r="BB981" s="6">
        <f t="shared" si="312"/>
        <v>0</v>
      </c>
    </row>
    <row r="982" spans="21:54" x14ac:dyDescent="0.3">
      <c r="U982" s="5">
        <f t="shared" si="313"/>
        <v>0</v>
      </c>
      <c r="V982" s="3">
        <f>IF(テーブル501[[#This Row],[レート]]=0,0,$E$7)</f>
        <v>0</v>
      </c>
      <c r="W982" s="6">
        <f t="shared" si="306"/>
        <v>0</v>
      </c>
      <c r="X982" s="6">
        <f t="shared" si="307"/>
        <v>0</v>
      </c>
      <c r="Y982" s="81">
        <f>テーブル501[[#This Row],[レート]]*テーブル501[[#This Row],[取引単位]]</f>
        <v>0</v>
      </c>
      <c r="Z982" s="6">
        <f t="shared" si="308"/>
        <v>0</v>
      </c>
      <c r="AB982" s="5">
        <f t="shared" si="322"/>
        <v>0</v>
      </c>
      <c r="AC982" s="3">
        <f>IF(テーブル502[[#This Row],[レート]]=0,0,$F$7)</f>
        <v>0</v>
      </c>
      <c r="AD982" s="6">
        <f t="shared" si="314"/>
        <v>0</v>
      </c>
      <c r="AE982" s="6">
        <f t="shared" si="315"/>
        <v>0</v>
      </c>
      <c r="AF982" s="81">
        <f>テーブル502[[#This Row],[レート]]*テーブル502[[#This Row],[取引単位]]</f>
        <v>0</v>
      </c>
      <c r="AG982" s="6">
        <f t="shared" si="309"/>
        <v>0</v>
      </c>
      <c r="AI982" s="5">
        <f t="shared" si="323"/>
        <v>0</v>
      </c>
      <c r="AJ982" s="3">
        <f>IF(テーブル503[[#This Row],[レート]]=0,0,$G$7)</f>
        <v>0</v>
      </c>
      <c r="AK982" s="6">
        <f t="shared" si="316"/>
        <v>0</v>
      </c>
      <c r="AL982" s="6">
        <f t="shared" si="317"/>
        <v>0</v>
      </c>
      <c r="AM982" s="81">
        <f>テーブル503[[#This Row],[レート]]*テーブル503[[#This Row],[取引単位]]</f>
        <v>0</v>
      </c>
      <c r="AN982" s="6">
        <f t="shared" si="310"/>
        <v>0</v>
      </c>
      <c r="AP982" s="5">
        <f t="shared" si="324"/>
        <v>0</v>
      </c>
      <c r="AQ982" s="3">
        <f>IF(テーブル504[[#This Row],[レート]]=0,0,$H$7)</f>
        <v>0</v>
      </c>
      <c r="AR982" s="6">
        <f t="shared" si="318"/>
        <v>0</v>
      </c>
      <c r="AS982" s="6">
        <f t="shared" si="319"/>
        <v>0</v>
      </c>
      <c r="AT982" s="81">
        <f>テーブル504[[#This Row],[レート]]*テーブル504[[#This Row],[取引単位]]</f>
        <v>0</v>
      </c>
      <c r="AU982" s="6">
        <f t="shared" si="311"/>
        <v>0</v>
      </c>
      <c r="AW982" s="5">
        <f t="shared" si="325"/>
        <v>0</v>
      </c>
      <c r="AX982" s="3">
        <f>IF(テーブル505[[#This Row],[レート]]=0,0,$I$7)</f>
        <v>0</v>
      </c>
      <c r="AY982" s="6">
        <f t="shared" si="320"/>
        <v>0</v>
      </c>
      <c r="AZ982" s="6">
        <f t="shared" si="321"/>
        <v>0</v>
      </c>
      <c r="BA982" s="81">
        <f>テーブル505[[#This Row],[レート]]*テーブル505[[#This Row],[取引単位]]</f>
        <v>0</v>
      </c>
      <c r="BB982" s="6">
        <f t="shared" si="312"/>
        <v>0</v>
      </c>
    </row>
    <row r="983" spans="21:54" x14ac:dyDescent="0.3">
      <c r="U983" s="5">
        <f t="shared" si="313"/>
        <v>0</v>
      </c>
      <c r="V983" s="3">
        <f>IF(テーブル501[[#This Row],[レート]]=0,0,$E$7)</f>
        <v>0</v>
      </c>
      <c r="W983" s="6">
        <f t="shared" si="306"/>
        <v>0</v>
      </c>
      <c r="X983" s="6">
        <f t="shared" si="307"/>
        <v>0</v>
      </c>
      <c r="Y983" s="81">
        <f>テーブル501[[#This Row],[レート]]*テーブル501[[#This Row],[取引単位]]</f>
        <v>0</v>
      </c>
      <c r="Z983" s="6">
        <f t="shared" si="308"/>
        <v>0</v>
      </c>
      <c r="AB983" s="5">
        <f t="shared" si="322"/>
        <v>0</v>
      </c>
      <c r="AC983" s="3">
        <f>IF(テーブル502[[#This Row],[レート]]=0,0,$F$7)</f>
        <v>0</v>
      </c>
      <c r="AD983" s="6">
        <f t="shared" si="314"/>
        <v>0</v>
      </c>
      <c r="AE983" s="6">
        <f t="shared" si="315"/>
        <v>0</v>
      </c>
      <c r="AF983" s="81">
        <f>テーブル502[[#This Row],[レート]]*テーブル502[[#This Row],[取引単位]]</f>
        <v>0</v>
      </c>
      <c r="AG983" s="6">
        <f t="shared" si="309"/>
        <v>0</v>
      </c>
      <c r="AI983" s="5">
        <f t="shared" si="323"/>
        <v>0</v>
      </c>
      <c r="AJ983" s="3">
        <f>IF(テーブル503[[#This Row],[レート]]=0,0,$G$7)</f>
        <v>0</v>
      </c>
      <c r="AK983" s="6">
        <f t="shared" si="316"/>
        <v>0</v>
      </c>
      <c r="AL983" s="6">
        <f t="shared" si="317"/>
        <v>0</v>
      </c>
      <c r="AM983" s="81">
        <f>テーブル503[[#This Row],[レート]]*テーブル503[[#This Row],[取引単位]]</f>
        <v>0</v>
      </c>
      <c r="AN983" s="6">
        <f t="shared" si="310"/>
        <v>0</v>
      </c>
      <c r="AP983" s="5">
        <f t="shared" si="324"/>
        <v>0</v>
      </c>
      <c r="AQ983" s="3">
        <f>IF(テーブル504[[#This Row],[レート]]=0,0,$H$7)</f>
        <v>0</v>
      </c>
      <c r="AR983" s="6">
        <f t="shared" si="318"/>
        <v>0</v>
      </c>
      <c r="AS983" s="6">
        <f t="shared" si="319"/>
        <v>0</v>
      </c>
      <c r="AT983" s="81">
        <f>テーブル504[[#This Row],[レート]]*テーブル504[[#This Row],[取引単位]]</f>
        <v>0</v>
      </c>
      <c r="AU983" s="6">
        <f t="shared" si="311"/>
        <v>0</v>
      </c>
      <c r="AW983" s="5">
        <f t="shared" si="325"/>
        <v>0</v>
      </c>
      <c r="AX983" s="3">
        <f>IF(テーブル505[[#This Row],[レート]]=0,0,$I$7)</f>
        <v>0</v>
      </c>
      <c r="AY983" s="6">
        <f t="shared" si="320"/>
        <v>0</v>
      </c>
      <c r="AZ983" s="6">
        <f t="shared" si="321"/>
        <v>0</v>
      </c>
      <c r="BA983" s="81">
        <f>テーブル505[[#This Row],[レート]]*テーブル505[[#This Row],[取引単位]]</f>
        <v>0</v>
      </c>
      <c r="BB983" s="6">
        <f t="shared" si="312"/>
        <v>0</v>
      </c>
    </row>
    <row r="984" spans="21:54" x14ac:dyDescent="0.3">
      <c r="U984" s="5">
        <f t="shared" si="313"/>
        <v>0</v>
      </c>
      <c r="V984" s="3">
        <f>IF(テーブル501[[#This Row],[レート]]=0,0,$E$7)</f>
        <v>0</v>
      </c>
      <c r="W984" s="6">
        <f t="shared" si="306"/>
        <v>0</v>
      </c>
      <c r="X984" s="6">
        <f t="shared" si="307"/>
        <v>0</v>
      </c>
      <c r="Y984" s="81">
        <f>テーブル501[[#This Row],[レート]]*テーブル501[[#This Row],[取引単位]]</f>
        <v>0</v>
      </c>
      <c r="Z984" s="6">
        <f t="shared" si="308"/>
        <v>0</v>
      </c>
      <c r="AB984" s="5">
        <f t="shared" si="322"/>
        <v>0</v>
      </c>
      <c r="AC984" s="3">
        <f>IF(テーブル502[[#This Row],[レート]]=0,0,$F$7)</f>
        <v>0</v>
      </c>
      <c r="AD984" s="6">
        <f t="shared" si="314"/>
        <v>0</v>
      </c>
      <c r="AE984" s="6">
        <f t="shared" si="315"/>
        <v>0</v>
      </c>
      <c r="AF984" s="81">
        <f>テーブル502[[#This Row],[レート]]*テーブル502[[#This Row],[取引単位]]</f>
        <v>0</v>
      </c>
      <c r="AG984" s="6">
        <f t="shared" si="309"/>
        <v>0</v>
      </c>
      <c r="AI984" s="5">
        <f t="shared" si="323"/>
        <v>0</v>
      </c>
      <c r="AJ984" s="3">
        <f>IF(テーブル503[[#This Row],[レート]]=0,0,$G$7)</f>
        <v>0</v>
      </c>
      <c r="AK984" s="6">
        <f t="shared" si="316"/>
        <v>0</v>
      </c>
      <c r="AL984" s="6">
        <f t="shared" si="317"/>
        <v>0</v>
      </c>
      <c r="AM984" s="81">
        <f>テーブル503[[#This Row],[レート]]*テーブル503[[#This Row],[取引単位]]</f>
        <v>0</v>
      </c>
      <c r="AN984" s="6">
        <f t="shared" si="310"/>
        <v>0</v>
      </c>
      <c r="AP984" s="5">
        <f t="shared" si="324"/>
        <v>0</v>
      </c>
      <c r="AQ984" s="3">
        <f>IF(テーブル504[[#This Row],[レート]]=0,0,$H$7)</f>
        <v>0</v>
      </c>
      <c r="AR984" s="6">
        <f t="shared" si="318"/>
        <v>0</v>
      </c>
      <c r="AS984" s="6">
        <f t="shared" si="319"/>
        <v>0</v>
      </c>
      <c r="AT984" s="81">
        <f>テーブル504[[#This Row],[レート]]*テーブル504[[#This Row],[取引単位]]</f>
        <v>0</v>
      </c>
      <c r="AU984" s="6">
        <f t="shared" si="311"/>
        <v>0</v>
      </c>
      <c r="AW984" s="5">
        <f t="shared" si="325"/>
        <v>0</v>
      </c>
      <c r="AX984" s="3">
        <f>IF(テーブル505[[#This Row],[レート]]=0,0,$I$7)</f>
        <v>0</v>
      </c>
      <c r="AY984" s="6">
        <f t="shared" si="320"/>
        <v>0</v>
      </c>
      <c r="AZ984" s="6">
        <f t="shared" si="321"/>
        <v>0</v>
      </c>
      <c r="BA984" s="81">
        <f>テーブル505[[#This Row],[レート]]*テーブル505[[#This Row],[取引単位]]</f>
        <v>0</v>
      </c>
      <c r="BB984" s="6">
        <f t="shared" si="312"/>
        <v>0</v>
      </c>
    </row>
    <row r="985" spans="21:54" x14ac:dyDescent="0.3">
      <c r="U985" s="5">
        <f t="shared" si="313"/>
        <v>0</v>
      </c>
      <c r="V985" s="3">
        <f>IF(テーブル501[[#This Row],[レート]]=0,0,$E$7)</f>
        <v>0</v>
      </c>
      <c r="W985" s="6">
        <f t="shared" si="306"/>
        <v>0</v>
      </c>
      <c r="X985" s="6">
        <f t="shared" si="307"/>
        <v>0</v>
      </c>
      <c r="Y985" s="81">
        <f>テーブル501[[#This Row],[レート]]*テーブル501[[#This Row],[取引単位]]</f>
        <v>0</v>
      </c>
      <c r="Z985" s="6">
        <f t="shared" si="308"/>
        <v>0</v>
      </c>
      <c r="AB985" s="5">
        <f t="shared" si="322"/>
        <v>0</v>
      </c>
      <c r="AC985" s="3">
        <f>IF(テーブル502[[#This Row],[レート]]=0,0,$F$7)</f>
        <v>0</v>
      </c>
      <c r="AD985" s="6">
        <f t="shared" si="314"/>
        <v>0</v>
      </c>
      <c r="AE985" s="6">
        <f t="shared" si="315"/>
        <v>0</v>
      </c>
      <c r="AF985" s="81">
        <f>テーブル502[[#This Row],[レート]]*テーブル502[[#This Row],[取引単位]]</f>
        <v>0</v>
      </c>
      <c r="AG985" s="6">
        <f t="shared" si="309"/>
        <v>0</v>
      </c>
      <c r="AI985" s="5">
        <f t="shared" si="323"/>
        <v>0</v>
      </c>
      <c r="AJ985" s="3">
        <f>IF(テーブル503[[#This Row],[レート]]=0,0,$G$7)</f>
        <v>0</v>
      </c>
      <c r="AK985" s="6">
        <f t="shared" si="316"/>
        <v>0</v>
      </c>
      <c r="AL985" s="6">
        <f t="shared" si="317"/>
        <v>0</v>
      </c>
      <c r="AM985" s="81">
        <f>テーブル503[[#This Row],[レート]]*テーブル503[[#This Row],[取引単位]]</f>
        <v>0</v>
      </c>
      <c r="AN985" s="6">
        <f t="shared" si="310"/>
        <v>0</v>
      </c>
      <c r="AP985" s="5">
        <f t="shared" si="324"/>
        <v>0</v>
      </c>
      <c r="AQ985" s="3">
        <f>IF(テーブル504[[#This Row],[レート]]=0,0,$H$7)</f>
        <v>0</v>
      </c>
      <c r="AR985" s="6">
        <f t="shared" si="318"/>
        <v>0</v>
      </c>
      <c r="AS985" s="6">
        <f t="shared" si="319"/>
        <v>0</v>
      </c>
      <c r="AT985" s="81">
        <f>テーブル504[[#This Row],[レート]]*テーブル504[[#This Row],[取引単位]]</f>
        <v>0</v>
      </c>
      <c r="AU985" s="6">
        <f t="shared" si="311"/>
        <v>0</v>
      </c>
      <c r="AW985" s="5">
        <f t="shared" si="325"/>
        <v>0</v>
      </c>
      <c r="AX985" s="3">
        <f>IF(テーブル505[[#This Row],[レート]]=0,0,$I$7)</f>
        <v>0</v>
      </c>
      <c r="AY985" s="6">
        <f t="shared" si="320"/>
        <v>0</v>
      </c>
      <c r="AZ985" s="6">
        <f t="shared" si="321"/>
        <v>0</v>
      </c>
      <c r="BA985" s="81">
        <f>テーブル505[[#This Row],[レート]]*テーブル505[[#This Row],[取引単位]]</f>
        <v>0</v>
      </c>
      <c r="BB985" s="6">
        <f t="shared" si="312"/>
        <v>0</v>
      </c>
    </row>
    <row r="986" spans="21:54" x14ac:dyDescent="0.3">
      <c r="U986" s="5">
        <f t="shared" si="313"/>
        <v>0</v>
      </c>
      <c r="V986" s="3">
        <f>IF(テーブル501[[#This Row],[レート]]=0,0,$E$7)</f>
        <v>0</v>
      </c>
      <c r="W986" s="6">
        <f t="shared" si="306"/>
        <v>0</v>
      </c>
      <c r="X986" s="6">
        <f t="shared" si="307"/>
        <v>0</v>
      </c>
      <c r="Y986" s="81">
        <f>テーブル501[[#This Row],[レート]]*テーブル501[[#This Row],[取引単位]]</f>
        <v>0</v>
      </c>
      <c r="Z986" s="6">
        <f t="shared" si="308"/>
        <v>0</v>
      </c>
      <c r="AB986" s="5">
        <f t="shared" si="322"/>
        <v>0</v>
      </c>
      <c r="AC986" s="3">
        <f>IF(テーブル502[[#This Row],[レート]]=0,0,$F$7)</f>
        <v>0</v>
      </c>
      <c r="AD986" s="6">
        <f t="shared" si="314"/>
        <v>0</v>
      </c>
      <c r="AE986" s="6">
        <f t="shared" si="315"/>
        <v>0</v>
      </c>
      <c r="AF986" s="81">
        <f>テーブル502[[#This Row],[レート]]*テーブル502[[#This Row],[取引単位]]</f>
        <v>0</v>
      </c>
      <c r="AG986" s="6">
        <f t="shared" si="309"/>
        <v>0</v>
      </c>
      <c r="AI986" s="5">
        <f t="shared" si="323"/>
        <v>0</v>
      </c>
      <c r="AJ986" s="3">
        <f>IF(テーブル503[[#This Row],[レート]]=0,0,$G$7)</f>
        <v>0</v>
      </c>
      <c r="AK986" s="6">
        <f t="shared" si="316"/>
        <v>0</v>
      </c>
      <c r="AL986" s="6">
        <f t="shared" si="317"/>
        <v>0</v>
      </c>
      <c r="AM986" s="81">
        <f>テーブル503[[#This Row],[レート]]*テーブル503[[#This Row],[取引単位]]</f>
        <v>0</v>
      </c>
      <c r="AN986" s="6">
        <f t="shared" si="310"/>
        <v>0</v>
      </c>
      <c r="AP986" s="5">
        <f t="shared" si="324"/>
        <v>0</v>
      </c>
      <c r="AQ986" s="3">
        <f>IF(テーブル504[[#This Row],[レート]]=0,0,$H$7)</f>
        <v>0</v>
      </c>
      <c r="AR986" s="6">
        <f t="shared" si="318"/>
        <v>0</v>
      </c>
      <c r="AS986" s="6">
        <f t="shared" si="319"/>
        <v>0</v>
      </c>
      <c r="AT986" s="81">
        <f>テーブル504[[#This Row],[レート]]*テーブル504[[#This Row],[取引単位]]</f>
        <v>0</v>
      </c>
      <c r="AU986" s="6">
        <f t="shared" si="311"/>
        <v>0</v>
      </c>
      <c r="AW986" s="5">
        <f t="shared" si="325"/>
        <v>0</v>
      </c>
      <c r="AX986" s="3">
        <f>IF(テーブル505[[#This Row],[レート]]=0,0,$I$7)</f>
        <v>0</v>
      </c>
      <c r="AY986" s="6">
        <f t="shared" si="320"/>
        <v>0</v>
      </c>
      <c r="AZ986" s="6">
        <f t="shared" si="321"/>
        <v>0</v>
      </c>
      <c r="BA986" s="81">
        <f>テーブル505[[#This Row],[レート]]*テーブル505[[#This Row],[取引単位]]</f>
        <v>0</v>
      </c>
      <c r="BB986" s="6">
        <f t="shared" si="312"/>
        <v>0</v>
      </c>
    </row>
    <row r="987" spans="21:54" x14ac:dyDescent="0.3">
      <c r="U987" s="5">
        <f t="shared" si="313"/>
        <v>0</v>
      </c>
      <c r="V987" s="3">
        <f>IF(テーブル501[[#This Row],[レート]]=0,0,$E$7)</f>
        <v>0</v>
      </c>
      <c r="W987" s="6">
        <f t="shared" si="306"/>
        <v>0</v>
      </c>
      <c r="X987" s="6">
        <f t="shared" si="307"/>
        <v>0</v>
      </c>
      <c r="Y987" s="81">
        <f>テーブル501[[#This Row],[レート]]*テーブル501[[#This Row],[取引単位]]</f>
        <v>0</v>
      </c>
      <c r="Z987" s="6">
        <f t="shared" si="308"/>
        <v>0</v>
      </c>
      <c r="AB987" s="5">
        <f t="shared" si="322"/>
        <v>0</v>
      </c>
      <c r="AC987" s="3">
        <f>IF(テーブル502[[#This Row],[レート]]=0,0,$F$7)</f>
        <v>0</v>
      </c>
      <c r="AD987" s="6">
        <f t="shared" si="314"/>
        <v>0</v>
      </c>
      <c r="AE987" s="6">
        <f t="shared" si="315"/>
        <v>0</v>
      </c>
      <c r="AF987" s="81">
        <f>テーブル502[[#This Row],[レート]]*テーブル502[[#This Row],[取引単位]]</f>
        <v>0</v>
      </c>
      <c r="AG987" s="6">
        <f t="shared" si="309"/>
        <v>0</v>
      </c>
      <c r="AI987" s="5">
        <f t="shared" si="323"/>
        <v>0</v>
      </c>
      <c r="AJ987" s="3">
        <f>IF(テーブル503[[#This Row],[レート]]=0,0,$G$7)</f>
        <v>0</v>
      </c>
      <c r="AK987" s="6">
        <f t="shared" si="316"/>
        <v>0</v>
      </c>
      <c r="AL987" s="6">
        <f t="shared" si="317"/>
        <v>0</v>
      </c>
      <c r="AM987" s="81">
        <f>テーブル503[[#This Row],[レート]]*テーブル503[[#This Row],[取引単位]]</f>
        <v>0</v>
      </c>
      <c r="AN987" s="6">
        <f t="shared" si="310"/>
        <v>0</v>
      </c>
      <c r="AP987" s="5">
        <f t="shared" si="324"/>
        <v>0</v>
      </c>
      <c r="AQ987" s="3">
        <f>IF(テーブル504[[#This Row],[レート]]=0,0,$H$7)</f>
        <v>0</v>
      </c>
      <c r="AR987" s="6">
        <f t="shared" si="318"/>
        <v>0</v>
      </c>
      <c r="AS987" s="6">
        <f t="shared" si="319"/>
        <v>0</v>
      </c>
      <c r="AT987" s="81">
        <f>テーブル504[[#This Row],[レート]]*テーブル504[[#This Row],[取引単位]]</f>
        <v>0</v>
      </c>
      <c r="AU987" s="6">
        <f t="shared" si="311"/>
        <v>0</v>
      </c>
      <c r="AW987" s="5">
        <f t="shared" si="325"/>
        <v>0</v>
      </c>
      <c r="AX987" s="3">
        <f>IF(テーブル505[[#This Row],[レート]]=0,0,$I$7)</f>
        <v>0</v>
      </c>
      <c r="AY987" s="6">
        <f t="shared" si="320"/>
        <v>0</v>
      </c>
      <c r="AZ987" s="6">
        <f t="shared" si="321"/>
        <v>0</v>
      </c>
      <c r="BA987" s="81">
        <f>テーブル505[[#This Row],[レート]]*テーブル505[[#This Row],[取引単位]]</f>
        <v>0</v>
      </c>
      <c r="BB987" s="6">
        <f t="shared" si="312"/>
        <v>0</v>
      </c>
    </row>
    <row r="988" spans="21:54" x14ac:dyDescent="0.3">
      <c r="U988" s="5">
        <f t="shared" si="313"/>
        <v>0</v>
      </c>
      <c r="V988" s="3">
        <f>IF(テーブル501[[#This Row],[レート]]=0,0,$E$7)</f>
        <v>0</v>
      </c>
      <c r="W988" s="6">
        <f t="shared" si="306"/>
        <v>0</v>
      </c>
      <c r="X988" s="6">
        <f t="shared" si="307"/>
        <v>0</v>
      </c>
      <c r="Y988" s="81">
        <f>テーブル501[[#This Row],[レート]]*テーブル501[[#This Row],[取引単位]]</f>
        <v>0</v>
      </c>
      <c r="Z988" s="6">
        <f t="shared" si="308"/>
        <v>0</v>
      </c>
      <c r="AB988" s="5">
        <f t="shared" si="322"/>
        <v>0</v>
      </c>
      <c r="AC988" s="3">
        <f>IF(テーブル502[[#This Row],[レート]]=0,0,$F$7)</f>
        <v>0</v>
      </c>
      <c r="AD988" s="6">
        <f t="shared" si="314"/>
        <v>0</v>
      </c>
      <c r="AE988" s="6">
        <f t="shared" si="315"/>
        <v>0</v>
      </c>
      <c r="AF988" s="81">
        <f>テーブル502[[#This Row],[レート]]*テーブル502[[#This Row],[取引単位]]</f>
        <v>0</v>
      </c>
      <c r="AG988" s="6">
        <f t="shared" si="309"/>
        <v>0</v>
      </c>
      <c r="AI988" s="5">
        <f t="shared" si="323"/>
        <v>0</v>
      </c>
      <c r="AJ988" s="3">
        <f>IF(テーブル503[[#This Row],[レート]]=0,0,$G$7)</f>
        <v>0</v>
      </c>
      <c r="AK988" s="6">
        <f t="shared" si="316"/>
        <v>0</v>
      </c>
      <c r="AL988" s="6">
        <f t="shared" si="317"/>
        <v>0</v>
      </c>
      <c r="AM988" s="81">
        <f>テーブル503[[#This Row],[レート]]*テーブル503[[#This Row],[取引単位]]</f>
        <v>0</v>
      </c>
      <c r="AN988" s="6">
        <f t="shared" si="310"/>
        <v>0</v>
      </c>
      <c r="AP988" s="5">
        <f t="shared" si="324"/>
        <v>0</v>
      </c>
      <c r="AQ988" s="3">
        <f>IF(テーブル504[[#This Row],[レート]]=0,0,$H$7)</f>
        <v>0</v>
      </c>
      <c r="AR988" s="6">
        <f t="shared" si="318"/>
        <v>0</v>
      </c>
      <c r="AS988" s="6">
        <f t="shared" si="319"/>
        <v>0</v>
      </c>
      <c r="AT988" s="81">
        <f>テーブル504[[#This Row],[レート]]*テーブル504[[#This Row],[取引単位]]</f>
        <v>0</v>
      </c>
      <c r="AU988" s="6">
        <f t="shared" si="311"/>
        <v>0</v>
      </c>
      <c r="AW988" s="5">
        <f t="shared" si="325"/>
        <v>0</v>
      </c>
      <c r="AX988" s="3">
        <f>IF(テーブル505[[#This Row],[レート]]=0,0,$I$7)</f>
        <v>0</v>
      </c>
      <c r="AY988" s="6">
        <f t="shared" si="320"/>
        <v>0</v>
      </c>
      <c r="AZ988" s="6">
        <f t="shared" si="321"/>
        <v>0</v>
      </c>
      <c r="BA988" s="81">
        <f>テーブル505[[#This Row],[レート]]*テーブル505[[#This Row],[取引単位]]</f>
        <v>0</v>
      </c>
      <c r="BB988" s="6">
        <f t="shared" si="312"/>
        <v>0</v>
      </c>
    </row>
    <row r="989" spans="21:54" x14ac:dyDescent="0.3">
      <c r="U989" s="5">
        <f t="shared" si="313"/>
        <v>0</v>
      </c>
      <c r="V989" s="3">
        <f>IF(テーブル501[[#This Row],[レート]]=0,0,$E$7)</f>
        <v>0</v>
      </c>
      <c r="W989" s="6">
        <f t="shared" si="306"/>
        <v>0</v>
      </c>
      <c r="X989" s="6">
        <f t="shared" si="307"/>
        <v>0</v>
      </c>
      <c r="Y989" s="81">
        <f>テーブル501[[#This Row],[レート]]*テーブル501[[#This Row],[取引単位]]</f>
        <v>0</v>
      </c>
      <c r="Z989" s="6">
        <f t="shared" si="308"/>
        <v>0</v>
      </c>
      <c r="AB989" s="5">
        <f t="shared" si="322"/>
        <v>0</v>
      </c>
      <c r="AC989" s="3">
        <f>IF(テーブル502[[#This Row],[レート]]=0,0,$F$7)</f>
        <v>0</v>
      </c>
      <c r="AD989" s="6">
        <f t="shared" si="314"/>
        <v>0</v>
      </c>
      <c r="AE989" s="6">
        <f t="shared" si="315"/>
        <v>0</v>
      </c>
      <c r="AF989" s="81">
        <f>テーブル502[[#This Row],[レート]]*テーブル502[[#This Row],[取引単位]]</f>
        <v>0</v>
      </c>
      <c r="AG989" s="6">
        <f t="shared" si="309"/>
        <v>0</v>
      </c>
      <c r="AI989" s="5">
        <f t="shared" si="323"/>
        <v>0</v>
      </c>
      <c r="AJ989" s="3">
        <f>IF(テーブル503[[#This Row],[レート]]=0,0,$G$7)</f>
        <v>0</v>
      </c>
      <c r="AK989" s="6">
        <f t="shared" si="316"/>
        <v>0</v>
      </c>
      <c r="AL989" s="6">
        <f t="shared" si="317"/>
        <v>0</v>
      </c>
      <c r="AM989" s="81">
        <f>テーブル503[[#This Row],[レート]]*テーブル503[[#This Row],[取引単位]]</f>
        <v>0</v>
      </c>
      <c r="AN989" s="6">
        <f t="shared" si="310"/>
        <v>0</v>
      </c>
      <c r="AP989" s="5">
        <f t="shared" si="324"/>
        <v>0</v>
      </c>
      <c r="AQ989" s="3">
        <f>IF(テーブル504[[#This Row],[レート]]=0,0,$H$7)</f>
        <v>0</v>
      </c>
      <c r="AR989" s="6">
        <f t="shared" si="318"/>
        <v>0</v>
      </c>
      <c r="AS989" s="6">
        <f t="shared" si="319"/>
        <v>0</v>
      </c>
      <c r="AT989" s="81">
        <f>テーブル504[[#This Row],[レート]]*テーブル504[[#This Row],[取引単位]]</f>
        <v>0</v>
      </c>
      <c r="AU989" s="6">
        <f t="shared" si="311"/>
        <v>0</v>
      </c>
      <c r="AW989" s="5">
        <f t="shared" si="325"/>
        <v>0</v>
      </c>
      <c r="AX989" s="3">
        <f>IF(テーブル505[[#This Row],[レート]]=0,0,$I$7)</f>
        <v>0</v>
      </c>
      <c r="AY989" s="6">
        <f t="shared" si="320"/>
        <v>0</v>
      </c>
      <c r="AZ989" s="6">
        <f t="shared" si="321"/>
        <v>0</v>
      </c>
      <c r="BA989" s="81">
        <f>テーブル505[[#This Row],[レート]]*テーブル505[[#This Row],[取引単位]]</f>
        <v>0</v>
      </c>
      <c r="BB989" s="6">
        <f t="shared" si="312"/>
        <v>0</v>
      </c>
    </row>
    <row r="990" spans="21:54" x14ac:dyDescent="0.3">
      <c r="U990" s="5">
        <f t="shared" si="313"/>
        <v>0</v>
      </c>
      <c r="V990" s="3">
        <f>IF(テーブル501[[#This Row],[レート]]=0,0,$E$7)</f>
        <v>0</v>
      </c>
      <c r="W990" s="6">
        <f t="shared" si="306"/>
        <v>0</v>
      </c>
      <c r="X990" s="6">
        <f t="shared" si="307"/>
        <v>0</v>
      </c>
      <c r="Y990" s="81">
        <f>テーブル501[[#This Row],[レート]]*テーブル501[[#This Row],[取引単位]]</f>
        <v>0</v>
      </c>
      <c r="Z990" s="6">
        <f t="shared" si="308"/>
        <v>0</v>
      </c>
      <c r="AB990" s="5">
        <f t="shared" si="322"/>
        <v>0</v>
      </c>
      <c r="AC990" s="3">
        <f>IF(テーブル502[[#This Row],[レート]]=0,0,$F$7)</f>
        <v>0</v>
      </c>
      <c r="AD990" s="6">
        <f t="shared" si="314"/>
        <v>0</v>
      </c>
      <c r="AE990" s="6">
        <f t="shared" si="315"/>
        <v>0</v>
      </c>
      <c r="AF990" s="81">
        <f>テーブル502[[#This Row],[レート]]*テーブル502[[#This Row],[取引単位]]</f>
        <v>0</v>
      </c>
      <c r="AG990" s="6">
        <f t="shared" si="309"/>
        <v>0</v>
      </c>
      <c r="AI990" s="5">
        <f t="shared" si="323"/>
        <v>0</v>
      </c>
      <c r="AJ990" s="3">
        <f>IF(テーブル503[[#This Row],[レート]]=0,0,$G$7)</f>
        <v>0</v>
      </c>
      <c r="AK990" s="6">
        <f t="shared" si="316"/>
        <v>0</v>
      </c>
      <c r="AL990" s="6">
        <f t="shared" si="317"/>
        <v>0</v>
      </c>
      <c r="AM990" s="81">
        <f>テーブル503[[#This Row],[レート]]*テーブル503[[#This Row],[取引単位]]</f>
        <v>0</v>
      </c>
      <c r="AN990" s="6">
        <f t="shared" si="310"/>
        <v>0</v>
      </c>
      <c r="AP990" s="5">
        <f t="shared" si="324"/>
        <v>0</v>
      </c>
      <c r="AQ990" s="3">
        <f>IF(テーブル504[[#This Row],[レート]]=0,0,$H$7)</f>
        <v>0</v>
      </c>
      <c r="AR990" s="6">
        <f t="shared" si="318"/>
        <v>0</v>
      </c>
      <c r="AS990" s="6">
        <f t="shared" si="319"/>
        <v>0</v>
      </c>
      <c r="AT990" s="81">
        <f>テーブル504[[#This Row],[レート]]*テーブル504[[#This Row],[取引単位]]</f>
        <v>0</v>
      </c>
      <c r="AU990" s="6">
        <f t="shared" si="311"/>
        <v>0</v>
      </c>
      <c r="AW990" s="5">
        <f t="shared" si="325"/>
        <v>0</v>
      </c>
      <c r="AX990" s="3">
        <f>IF(テーブル505[[#This Row],[レート]]=0,0,$I$7)</f>
        <v>0</v>
      </c>
      <c r="AY990" s="6">
        <f t="shared" si="320"/>
        <v>0</v>
      </c>
      <c r="AZ990" s="6">
        <f t="shared" si="321"/>
        <v>0</v>
      </c>
      <c r="BA990" s="81">
        <f>テーブル505[[#This Row],[レート]]*テーブル505[[#This Row],[取引単位]]</f>
        <v>0</v>
      </c>
      <c r="BB990" s="6">
        <f t="shared" si="312"/>
        <v>0</v>
      </c>
    </row>
    <row r="991" spans="21:54" x14ac:dyDescent="0.3">
      <c r="U991" s="5">
        <f t="shared" si="313"/>
        <v>0</v>
      </c>
      <c r="V991" s="3">
        <f>IF(テーブル501[[#This Row],[レート]]=0,0,$E$7)</f>
        <v>0</v>
      </c>
      <c r="W991" s="6">
        <f t="shared" si="306"/>
        <v>0</v>
      </c>
      <c r="X991" s="6">
        <f t="shared" si="307"/>
        <v>0</v>
      </c>
      <c r="Y991" s="81">
        <f>テーブル501[[#This Row],[レート]]*テーブル501[[#This Row],[取引単位]]</f>
        <v>0</v>
      </c>
      <c r="Z991" s="6">
        <f t="shared" si="308"/>
        <v>0</v>
      </c>
      <c r="AB991" s="5">
        <f t="shared" si="322"/>
        <v>0</v>
      </c>
      <c r="AC991" s="3">
        <f>IF(テーブル502[[#This Row],[レート]]=0,0,$F$7)</f>
        <v>0</v>
      </c>
      <c r="AD991" s="6">
        <f t="shared" si="314"/>
        <v>0</v>
      </c>
      <c r="AE991" s="6">
        <f t="shared" si="315"/>
        <v>0</v>
      </c>
      <c r="AF991" s="81">
        <f>テーブル502[[#This Row],[レート]]*テーブル502[[#This Row],[取引単位]]</f>
        <v>0</v>
      </c>
      <c r="AG991" s="6">
        <f t="shared" si="309"/>
        <v>0</v>
      </c>
      <c r="AI991" s="5">
        <f t="shared" si="323"/>
        <v>0</v>
      </c>
      <c r="AJ991" s="3">
        <f>IF(テーブル503[[#This Row],[レート]]=0,0,$G$7)</f>
        <v>0</v>
      </c>
      <c r="AK991" s="6">
        <f t="shared" si="316"/>
        <v>0</v>
      </c>
      <c r="AL991" s="6">
        <f t="shared" si="317"/>
        <v>0</v>
      </c>
      <c r="AM991" s="81">
        <f>テーブル503[[#This Row],[レート]]*テーブル503[[#This Row],[取引単位]]</f>
        <v>0</v>
      </c>
      <c r="AN991" s="6">
        <f t="shared" si="310"/>
        <v>0</v>
      </c>
      <c r="AP991" s="5">
        <f t="shared" si="324"/>
        <v>0</v>
      </c>
      <c r="AQ991" s="3">
        <f>IF(テーブル504[[#This Row],[レート]]=0,0,$H$7)</f>
        <v>0</v>
      </c>
      <c r="AR991" s="6">
        <f t="shared" si="318"/>
        <v>0</v>
      </c>
      <c r="AS991" s="6">
        <f t="shared" si="319"/>
        <v>0</v>
      </c>
      <c r="AT991" s="81">
        <f>テーブル504[[#This Row],[レート]]*テーブル504[[#This Row],[取引単位]]</f>
        <v>0</v>
      </c>
      <c r="AU991" s="6">
        <f t="shared" si="311"/>
        <v>0</v>
      </c>
      <c r="AW991" s="5">
        <f t="shared" si="325"/>
        <v>0</v>
      </c>
      <c r="AX991" s="3">
        <f>IF(テーブル505[[#This Row],[レート]]=0,0,$I$7)</f>
        <v>0</v>
      </c>
      <c r="AY991" s="6">
        <f t="shared" si="320"/>
        <v>0</v>
      </c>
      <c r="AZ991" s="6">
        <f t="shared" si="321"/>
        <v>0</v>
      </c>
      <c r="BA991" s="81">
        <f>テーブル505[[#This Row],[レート]]*テーブル505[[#This Row],[取引単位]]</f>
        <v>0</v>
      </c>
      <c r="BB991" s="6">
        <f t="shared" si="312"/>
        <v>0</v>
      </c>
    </row>
    <row r="992" spans="21:54" x14ac:dyDescent="0.3">
      <c r="U992" s="5">
        <f t="shared" si="313"/>
        <v>0</v>
      </c>
      <c r="V992" s="3">
        <f>IF(テーブル501[[#This Row],[レート]]=0,0,$E$7)</f>
        <v>0</v>
      </c>
      <c r="W992" s="6">
        <f t="shared" si="306"/>
        <v>0</v>
      </c>
      <c r="X992" s="6">
        <f t="shared" si="307"/>
        <v>0</v>
      </c>
      <c r="Y992" s="81">
        <f>テーブル501[[#This Row],[レート]]*テーブル501[[#This Row],[取引単位]]</f>
        <v>0</v>
      </c>
      <c r="Z992" s="6">
        <f t="shared" si="308"/>
        <v>0</v>
      </c>
      <c r="AB992" s="5">
        <f t="shared" si="322"/>
        <v>0</v>
      </c>
      <c r="AC992" s="3">
        <f>IF(テーブル502[[#This Row],[レート]]=0,0,$F$7)</f>
        <v>0</v>
      </c>
      <c r="AD992" s="6">
        <f t="shared" si="314"/>
        <v>0</v>
      </c>
      <c r="AE992" s="6">
        <f t="shared" si="315"/>
        <v>0</v>
      </c>
      <c r="AF992" s="81">
        <f>テーブル502[[#This Row],[レート]]*テーブル502[[#This Row],[取引単位]]</f>
        <v>0</v>
      </c>
      <c r="AG992" s="6">
        <f t="shared" si="309"/>
        <v>0</v>
      </c>
      <c r="AI992" s="5">
        <f t="shared" si="323"/>
        <v>0</v>
      </c>
      <c r="AJ992" s="3">
        <f>IF(テーブル503[[#This Row],[レート]]=0,0,$G$7)</f>
        <v>0</v>
      </c>
      <c r="AK992" s="6">
        <f t="shared" si="316"/>
        <v>0</v>
      </c>
      <c r="AL992" s="6">
        <f t="shared" si="317"/>
        <v>0</v>
      </c>
      <c r="AM992" s="81">
        <f>テーブル503[[#This Row],[レート]]*テーブル503[[#This Row],[取引単位]]</f>
        <v>0</v>
      </c>
      <c r="AN992" s="6">
        <f t="shared" si="310"/>
        <v>0</v>
      </c>
      <c r="AP992" s="5">
        <f t="shared" si="324"/>
        <v>0</v>
      </c>
      <c r="AQ992" s="3">
        <f>IF(テーブル504[[#This Row],[レート]]=0,0,$H$7)</f>
        <v>0</v>
      </c>
      <c r="AR992" s="6">
        <f t="shared" si="318"/>
        <v>0</v>
      </c>
      <c r="AS992" s="6">
        <f t="shared" si="319"/>
        <v>0</v>
      </c>
      <c r="AT992" s="81">
        <f>テーブル504[[#This Row],[レート]]*テーブル504[[#This Row],[取引単位]]</f>
        <v>0</v>
      </c>
      <c r="AU992" s="6">
        <f t="shared" si="311"/>
        <v>0</v>
      </c>
      <c r="AW992" s="5">
        <f t="shared" si="325"/>
        <v>0</v>
      </c>
      <c r="AX992" s="3">
        <f>IF(テーブル505[[#This Row],[レート]]=0,0,$I$7)</f>
        <v>0</v>
      </c>
      <c r="AY992" s="6">
        <f t="shared" si="320"/>
        <v>0</v>
      </c>
      <c r="AZ992" s="6">
        <f t="shared" si="321"/>
        <v>0</v>
      </c>
      <c r="BA992" s="81">
        <f>テーブル505[[#This Row],[レート]]*テーブル505[[#This Row],[取引単位]]</f>
        <v>0</v>
      </c>
      <c r="BB992" s="6">
        <f t="shared" si="312"/>
        <v>0</v>
      </c>
    </row>
    <row r="993" spans="21:54" x14ac:dyDescent="0.3">
      <c r="U993" s="5">
        <f t="shared" si="313"/>
        <v>0</v>
      </c>
      <c r="V993" s="3">
        <f>IF(テーブル501[[#This Row],[レート]]=0,0,$E$7)</f>
        <v>0</v>
      </c>
      <c r="W993" s="6">
        <f t="shared" si="306"/>
        <v>0</v>
      </c>
      <c r="X993" s="6">
        <f t="shared" si="307"/>
        <v>0</v>
      </c>
      <c r="Y993" s="81">
        <f>テーブル501[[#This Row],[レート]]*テーブル501[[#This Row],[取引単位]]</f>
        <v>0</v>
      </c>
      <c r="Z993" s="6">
        <f t="shared" si="308"/>
        <v>0</v>
      </c>
      <c r="AB993" s="5">
        <f t="shared" si="322"/>
        <v>0</v>
      </c>
      <c r="AC993" s="3">
        <f>IF(テーブル502[[#This Row],[レート]]=0,0,$F$7)</f>
        <v>0</v>
      </c>
      <c r="AD993" s="6">
        <f t="shared" si="314"/>
        <v>0</v>
      </c>
      <c r="AE993" s="6">
        <f t="shared" si="315"/>
        <v>0</v>
      </c>
      <c r="AF993" s="81">
        <f>テーブル502[[#This Row],[レート]]*テーブル502[[#This Row],[取引単位]]</f>
        <v>0</v>
      </c>
      <c r="AG993" s="6">
        <f t="shared" si="309"/>
        <v>0</v>
      </c>
      <c r="AI993" s="5">
        <f t="shared" si="323"/>
        <v>0</v>
      </c>
      <c r="AJ993" s="3">
        <f>IF(テーブル503[[#This Row],[レート]]=0,0,$G$7)</f>
        <v>0</v>
      </c>
      <c r="AK993" s="6">
        <f t="shared" si="316"/>
        <v>0</v>
      </c>
      <c r="AL993" s="6">
        <f t="shared" si="317"/>
        <v>0</v>
      </c>
      <c r="AM993" s="81">
        <f>テーブル503[[#This Row],[レート]]*テーブル503[[#This Row],[取引単位]]</f>
        <v>0</v>
      </c>
      <c r="AN993" s="6">
        <f t="shared" si="310"/>
        <v>0</v>
      </c>
      <c r="AP993" s="5">
        <f t="shared" si="324"/>
        <v>0</v>
      </c>
      <c r="AQ993" s="3">
        <f>IF(テーブル504[[#This Row],[レート]]=0,0,$H$7)</f>
        <v>0</v>
      </c>
      <c r="AR993" s="6">
        <f t="shared" si="318"/>
        <v>0</v>
      </c>
      <c r="AS993" s="6">
        <f t="shared" si="319"/>
        <v>0</v>
      </c>
      <c r="AT993" s="81">
        <f>テーブル504[[#This Row],[レート]]*テーブル504[[#This Row],[取引単位]]</f>
        <v>0</v>
      </c>
      <c r="AU993" s="6">
        <f t="shared" si="311"/>
        <v>0</v>
      </c>
      <c r="AW993" s="5">
        <f t="shared" si="325"/>
        <v>0</v>
      </c>
      <c r="AX993" s="3">
        <f>IF(テーブル505[[#This Row],[レート]]=0,0,$I$7)</f>
        <v>0</v>
      </c>
      <c r="AY993" s="6">
        <f t="shared" si="320"/>
        <v>0</v>
      </c>
      <c r="AZ993" s="6">
        <f t="shared" si="321"/>
        <v>0</v>
      </c>
      <c r="BA993" s="81">
        <f>テーブル505[[#This Row],[レート]]*テーブル505[[#This Row],[取引単位]]</f>
        <v>0</v>
      </c>
      <c r="BB993" s="6">
        <f t="shared" si="312"/>
        <v>0</v>
      </c>
    </row>
    <row r="994" spans="21:54" x14ac:dyDescent="0.3">
      <c r="U994" s="5">
        <f t="shared" si="313"/>
        <v>0</v>
      </c>
      <c r="V994" s="3">
        <f>IF(テーブル501[[#This Row],[レート]]=0,0,$E$7)</f>
        <v>0</v>
      </c>
      <c r="W994" s="6">
        <f t="shared" si="306"/>
        <v>0</v>
      </c>
      <c r="X994" s="6">
        <f t="shared" si="307"/>
        <v>0</v>
      </c>
      <c r="Y994" s="81">
        <f>テーブル501[[#This Row],[レート]]*テーブル501[[#This Row],[取引単位]]</f>
        <v>0</v>
      </c>
      <c r="Z994" s="6">
        <f t="shared" si="308"/>
        <v>0</v>
      </c>
      <c r="AB994" s="5">
        <f t="shared" si="322"/>
        <v>0</v>
      </c>
      <c r="AC994" s="3">
        <f>IF(テーブル502[[#This Row],[レート]]=0,0,$F$7)</f>
        <v>0</v>
      </c>
      <c r="AD994" s="6">
        <f t="shared" si="314"/>
        <v>0</v>
      </c>
      <c r="AE994" s="6">
        <f t="shared" si="315"/>
        <v>0</v>
      </c>
      <c r="AF994" s="81">
        <f>テーブル502[[#This Row],[レート]]*テーブル502[[#This Row],[取引単位]]</f>
        <v>0</v>
      </c>
      <c r="AG994" s="6">
        <f t="shared" si="309"/>
        <v>0</v>
      </c>
      <c r="AI994" s="5">
        <f t="shared" si="323"/>
        <v>0</v>
      </c>
      <c r="AJ994" s="3">
        <f>IF(テーブル503[[#This Row],[レート]]=0,0,$G$7)</f>
        <v>0</v>
      </c>
      <c r="AK994" s="6">
        <f t="shared" si="316"/>
        <v>0</v>
      </c>
      <c r="AL994" s="6">
        <f t="shared" si="317"/>
        <v>0</v>
      </c>
      <c r="AM994" s="81">
        <f>テーブル503[[#This Row],[レート]]*テーブル503[[#This Row],[取引単位]]</f>
        <v>0</v>
      </c>
      <c r="AN994" s="6">
        <f t="shared" si="310"/>
        <v>0</v>
      </c>
      <c r="AP994" s="5">
        <f t="shared" si="324"/>
        <v>0</v>
      </c>
      <c r="AQ994" s="3">
        <f>IF(テーブル504[[#This Row],[レート]]=0,0,$H$7)</f>
        <v>0</v>
      </c>
      <c r="AR994" s="6">
        <f t="shared" si="318"/>
        <v>0</v>
      </c>
      <c r="AS994" s="6">
        <f t="shared" si="319"/>
        <v>0</v>
      </c>
      <c r="AT994" s="81">
        <f>テーブル504[[#This Row],[レート]]*テーブル504[[#This Row],[取引単位]]</f>
        <v>0</v>
      </c>
      <c r="AU994" s="6">
        <f t="shared" si="311"/>
        <v>0</v>
      </c>
      <c r="AW994" s="5">
        <f t="shared" si="325"/>
        <v>0</v>
      </c>
      <c r="AX994" s="3">
        <f>IF(テーブル505[[#This Row],[レート]]=0,0,$I$7)</f>
        <v>0</v>
      </c>
      <c r="AY994" s="6">
        <f t="shared" si="320"/>
        <v>0</v>
      </c>
      <c r="AZ994" s="6">
        <f t="shared" si="321"/>
        <v>0</v>
      </c>
      <c r="BA994" s="81">
        <f>テーブル505[[#This Row],[レート]]*テーブル505[[#This Row],[取引単位]]</f>
        <v>0</v>
      </c>
      <c r="BB994" s="6">
        <f t="shared" si="312"/>
        <v>0</v>
      </c>
    </row>
    <row r="995" spans="21:54" x14ac:dyDescent="0.3">
      <c r="U995" s="5">
        <f t="shared" si="313"/>
        <v>0</v>
      </c>
      <c r="V995" s="3">
        <f>IF(テーブル501[[#This Row],[レート]]=0,0,$E$7)</f>
        <v>0</v>
      </c>
      <c r="W995" s="6">
        <f t="shared" si="306"/>
        <v>0</v>
      </c>
      <c r="X995" s="6">
        <f t="shared" si="307"/>
        <v>0</v>
      </c>
      <c r="Y995" s="81">
        <f>テーブル501[[#This Row],[レート]]*テーブル501[[#This Row],[取引単位]]</f>
        <v>0</v>
      </c>
      <c r="Z995" s="6">
        <f t="shared" si="308"/>
        <v>0</v>
      </c>
      <c r="AB995" s="5">
        <f t="shared" si="322"/>
        <v>0</v>
      </c>
      <c r="AC995" s="3">
        <f>IF(テーブル502[[#This Row],[レート]]=0,0,$F$7)</f>
        <v>0</v>
      </c>
      <c r="AD995" s="6">
        <f t="shared" si="314"/>
        <v>0</v>
      </c>
      <c r="AE995" s="6">
        <f t="shared" si="315"/>
        <v>0</v>
      </c>
      <c r="AF995" s="81">
        <f>テーブル502[[#This Row],[レート]]*テーブル502[[#This Row],[取引単位]]</f>
        <v>0</v>
      </c>
      <c r="AG995" s="6">
        <f t="shared" si="309"/>
        <v>0</v>
      </c>
      <c r="AI995" s="5">
        <f t="shared" si="323"/>
        <v>0</v>
      </c>
      <c r="AJ995" s="3">
        <f>IF(テーブル503[[#This Row],[レート]]=0,0,$G$7)</f>
        <v>0</v>
      </c>
      <c r="AK995" s="6">
        <f t="shared" si="316"/>
        <v>0</v>
      </c>
      <c r="AL995" s="6">
        <f t="shared" si="317"/>
        <v>0</v>
      </c>
      <c r="AM995" s="81">
        <f>テーブル503[[#This Row],[レート]]*テーブル503[[#This Row],[取引単位]]</f>
        <v>0</v>
      </c>
      <c r="AN995" s="6">
        <f t="shared" si="310"/>
        <v>0</v>
      </c>
      <c r="AP995" s="5">
        <f t="shared" si="324"/>
        <v>0</v>
      </c>
      <c r="AQ995" s="3">
        <f>IF(テーブル504[[#This Row],[レート]]=0,0,$H$7)</f>
        <v>0</v>
      </c>
      <c r="AR995" s="6">
        <f t="shared" si="318"/>
        <v>0</v>
      </c>
      <c r="AS995" s="6">
        <f t="shared" si="319"/>
        <v>0</v>
      </c>
      <c r="AT995" s="81">
        <f>テーブル504[[#This Row],[レート]]*テーブル504[[#This Row],[取引単位]]</f>
        <v>0</v>
      </c>
      <c r="AU995" s="6">
        <f t="shared" si="311"/>
        <v>0</v>
      </c>
      <c r="AW995" s="5">
        <f t="shared" si="325"/>
        <v>0</v>
      </c>
      <c r="AX995" s="3">
        <f>IF(テーブル505[[#This Row],[レート]]=0,0,$I$7)</f>
        <v>0</v>
      </c>
      <c r="AY995" s="6">
        <f t="shared" si="320"/>
        <v>0</v>
      </c>
      <c r="AZ995" s="6">
        <f t="shared" si="321"/>
        <v>0</v>
      </c>
      <c r="BA995" s="81">
        <f>テーブル505[[#This Row],[レート]]*テーブル505[[#This Row],[取引単位]]</f>
        <v>0</v>
      </c>
      <c r="BB995" s="6">
        <f t="shared" si="312"/>
        <v>0</v>
      </c>
    </row>
    <row r="996" spans="21:54" x14ac:dyDescent="0.3">
      <c r="U996" s="5">
        <f t="shared" si="313"/>
        <v>0</v>
      </c>
      <c r="V996" s="3">
        <f>IF(テーブル501[[#This Row],[レート]]=0,0,$E$7)</f>
        <v>0</v>
      </c>
      <c r="W996" s="6">
        <f t="shared" si="306"/>
        <v>0</v>
      </c>
      <c r="X996" s="6">
        <f t="shared" si="307"/>
        <v>0</v>
      </c>
      <c r="Y996" s="81">
        <f>テーブル501[[#This Row],[レート]]*テーブル501[[#This Row],[取引単位]]</f>
        <v>0</v>
      </c>
      <c r="Z996" s="6">
        <f t="shared" si="308"/>
        <v>0</v>
      </c>
      <c r="AB996" s="5">
        <f t="shared" si="322"/>
        <v>0</v>
      </c>
      <c r="AC996" s="3">
        <f>IF(テーブル502[[#This Row],[レート]]=0,0,$F$7)</f>
        <v>0</v>
      </c>
      <c r="AD996" s="6">
        <f t="shared" si="314"/>
        <v>0</v>
      </c>
      <c r="AE996" s="6">
        <f t="shared" si="315"/>
        <v>0</v>
      </c>
      <c r="AF996" s="81">
        <f>テーブル502[[#This Row],[レート]]*テーブル502[[#This Row],[取引単位]]</f>
        <v>0</v>
      </c>
      <c r="AG996" s="6">
        <f t="shared" si="309"/>
        <v>0</v>
      </c>
      <c r="AI996" s="5">
        <f t="shared" si="323"/>
        <v>0</v>
      </c>
      <c r="AJ996" s="3">
        <f>IF(テーブル503[[#This Row],[レート]]=0,0,$G$7)</f>
        <v>0</v>
      </c>
      <c r="AK996" s="6">
        <f t="shared" si="316"/>
        <v>0</v>
      </c>
      <c r="AL996" s="6">
        <f t="shared" si="317"/>
        <v>0</v>
      </c>
      <c r="AM996" s="81">
        <f>テーブル503[[#This Row],[レート]]*テーブル503[[#This Row],[取引単位]]</f>
        <v>0</v>
      </c>
      <c r="AN996" s="6">
        <f t="shared" si="310"/>
        <v>0</v>
      </c>
      <c r="AP996" s="5">
        <f t="shared" si="324"/>
        <v>0</v>
      </c>
      <c r="AQ996" s="3">
        <f>IF(テーブル504[[#This Row],[レート]]=0,0,$H$7)</f>
        <v>0</v>
      </c>
      <c r="AR996" s="6">
        <f t="shared" si="318"/>
        <v>0</v>
      </c>
      <c r="AS996" s="6">
        <f t="shared" si="319"/>
        <v>0</v>
      </c>
      <c r="AT996" s="81">
        <f>テーブル504[[#This Row],[レート]]*テーブル504[[#This Row],[取引単位]]</f>
        <v>0</v>
      </c>
      <c r="AU996" s="6">
        <f t="shared" si="311"/>
        <v>0</v>
      </c>
      <c r="AW996" s="5">
        <f t="shared" si="325"/>
        <v>0</v>
      </c>
      <c r="AX996" s="3">
        <f>IF(テーブル505[[#This Row],[レート]]=0,0,$I$7)</f>
        <v>0</v>
      </c>
      <c r="AY996" s="6">
        <f t="shared" si="320"/>
        <v>0</v>
      </c>
      <c r="AZ996" s="6">
        <f t="shared" si="321"/>
        <v>0</v>
      </c>
      <c r="BA996" s="81">
        <f>テーブル505[[#This Row],[レート]]*テーブル505[[#This Row],[取引単位]]</f>
        <v>0</v>
      </c>
      <c r="BB996" s="6">
        <f t="shared" si="312"/>
        <v>0</v>
      </c>
    </row>
    <row r="997" spans="21:54" x14ac:dyDescent="0.3">
      <c r="U997" s="5">
        <f t="shared" si="313"/>
        <v>0</v>
      </c>
      <c r="V997" s="3">
        <f>IF(テーブル501[[#This Row],[レート]]=0,0,$E$7)</f>
        <v>0</v>
      </c>
      <c r="W997" s="6">
        <f t="shared" si="306"/>
        <v>0</v>
      </c>
      <c r="X997" s="6">
        <f t="shared" si="307"/>
        <v>0</v>
      </c>
      <c r="Y997" s="81">
        <f>テーブル501[[#This Row],[レート]]*テーブル501[[#This Row],[取引単位]]</f>
        <v>0</v>
      </c>
      <c r="Z997" s="6">
        <f t="shared" si="308"/>
        <v>0</v>
      </c>
      <c r="AB997" s="5">
        <f t="shared" si="322"/>
        <v>0</v>
      </c>
      <c r="AC997" s="3">
        <f>IF(テーブル502[[#This Row],[レート]]=0,0,$F$7)</f>
        <v>0</v>
      </c>
      <c r="AD997" s="6">
        <f t="shared" si="314"/>
        <v>0</v>
      </c>
      <c r="AE997" s="6">
        <f t="shared" si="315"/>
        <v>0</v>
      </c>
      <c r="AF997" s="81">
        <f>テーブル502[[#This Row],[レート]]*テーブル502[[#This Row],[取引単位]]</f>
        <v>0</v>
      </c>
      <c r="AG997" s="6">
        <f t="shared" si="309"/>
        <v>0</v>
      </c>
      <c r="AI997" s="5">
        <f t="shared" si="323"/>
        <v>0</v>
      </c>
      <c r="AJ997" s="3">
        <f>IF(テーブル503[[#This Row],[レート]]=0,0,$G$7)</f>
        <v>0</v>
      </c>
      <c r="AK997" s="6">
        <f t="shared" si="316"/>
        <v>0</v>
      </c>
      <c r="AL997" s="6">
        <f t="shared" si="317"/>
        <v>0</v>
      </c>
      <c r="AM997" s="81">
        <f>テーブル503[[#This Row],[レート]]*テーブル503[[#This Row],[取引単位]]</f>
        <v>0</v>
      </c>
      <c r="AN997" s="6">
        <f t="shared" si="310"/>
        <v>0</v>
      </c>
      <c r="AP997" s="5">
        <f t="shared" si="324"/>
        <v>0</v>
      </c>
      <c r="AQ997" s="3">
        <f>IF(テーブル504[[#This Row],[レート]]=0,0,$H$7)</f>
        <v>0</v>
      </c>
      <c r="AR997" s="6">
        <f t="shared" si="318"/>
        <v>0</v>
      </c>
      <c r="AS997" s="6">
        <f t="shared" si="319"/>
        <v>0</v>
      </c>
      <c r="AT997" s="81">
        <f>テーブル504[[#This Row],[レート]]*テーブル504[[#This Row],[取引単位]]</f>
        <v>0</v>
      </c>
      <c r="AU997" s="6">
        <f t="shared" si="311"/>
        <v>0</v>
      </c>
      <c r="AW997" s="5">
        <f t="shared" si="325"/>
        <v>0</v>
      </c>
      <c r="AX997" s="3">
        <f>IF(テーブル505[[#This Row],[レート]]=0,0,$I$7)</f>
        <v>0</v>
      </c>
      <c r="AY997" s="6">
        <f t="shared" si="320"/>
        <v>0</v>
      </c>
      <c r="AZ997" s="6">
        <f t="shared" si="321"/>
        <v>0</v>
      </c>
      <c r="BA997" s="81">
        <f>テーブル505[[#This Row],[レート]]*テーブル505[[#This Row],[取引単位]]</f>
        <v>0</v>
      </c>
      <c r="BB997" s="6">
        <f t="shared" si="312"/>
        <v>0</v>
      </c>
    </row>
    <row r="998" spans="21:54" x14ac:dyDescent="0.3">
      <c r="U998" s="5">
        <f t="shared" si="313"/>
        <v>0</v>
      </c>
      <c r="V998" s="3">
        <f>IF(テーブル501[[#This Row],[レート]]=0,0,$E$7)</f>
        <v>0</v>
      </c>
      <c r="W998" s="6">
        <f t="shared" si="306"/>
        <v>0</v>
      </c>
      <c r="X998" s="6">
        <f t="shared" si="307"/>
        <v>0</v>
      </c>
      <c r="Y998" s="81">
        <f>テーブル501[[#This Row],[レート]]*テーブル501[[#This Row],[取引単位]]</f>
        <v>0</v>
      </c>
      <c r="Z998" s="6">
        <f t="shared" si="308"/>
        <v>0</v>
      </c>
      <c r="AB998" s="5">
        <f t="shared" si="322"/>
        <v>0</v>
      </c>
      <c r="AC998" s="3">
        <f>IF(テーブル502[[#This Row],[レート]]=0,0,$F$7)</f>
        <v>0</v>
      </c>
      <c r="AD998" s="6">
        <f t="shared" si="314"/>
        <v>0</v>
      </c>
      <c r="AE998" s="6">
        <f t="shared" si="315"/>
        <v>0</v>
      </c>
      <c r="AF998" s="81">
        <f>テーブル502[[#This Row],[レート]]*テーブル502[[#This Row],[取引単位]]</f>
        <v>0</v>
      </c>
      <c r="AG998" s="6">
        <f t="shared" si="309"/>
        <v>0</v>
      </c>
      <c r="AI998" s="5">
        <f t="shared" si="323"/>
        <v>0</v>
      </c>
      <c r="AJ998" s="3">
        <f>IF(テーブル503[[#This Row],[レート]]=0,0,$G$7)</f>
        <v>0</v>
      </c>
      <c r="AK998" s="6">
        <f t="shared" si="316"/>
        <v>0</v>
      </c>
      <c r="AL998" s="6">
        <f t="shared" si="317"/>
        <v>0</v>
      </c>
      <c r="AM998" s="81">
        <f>テーブル503[[#This Row],[レート]]*テーブル503[[#This Row],[取引単位]]</f>
        <v>0</v>
      </c>
      <c r="AN998" s="6">
        <f t="shared" si="310"/>
        <v>0</v>
      </c>
      <c r="AP998" s="5">
        <f t="shared" si="324"/>
        <v>0</v>
      </c>
      <c r="AQ998" s="3">
        <f>IF(テーブル504[[#This Row],[レート]]=0,0,$H$7)</f>
        <v>0</v>
      </c>
      <c r="AR998" s="6">
        <f t="shared" si="318"/>
        <v>0</v>
      </c>
      <c r="AS998" s="6">
        <f t="shared" si="319"/>
        <v>0</v>
      </c>
      <c r="AT998" s="81">
        <f>テーブル504[[#This Row],[レート]]*テーブル504[[#This Row],[取引単位]]</f>
        <v>0</v>
      </c>
      <c r="AU998" s="6">
        <f t="shared" si="311"/>
        <v>0</v>
      </c>
      <c r="AW998" s="5">
        <f t="shared" si="325"/>
        <v>0</v>
      </c>
      <c r="AX998" s="3">
        <f>IF(テーブル505[[#This Row],[レート]]=0,0,$I$7)</f>
        <v>0</v>
      </c>
      <c r="AY998" s="6">
        <f t="shared" si="320"/>
        <v>0</v>
      </c>
      <c r="AZ998" s="6">
        <f t="shared" si="321"/>
        <v>0</v>
      </c>
      <c r="BA998" s="81">
        <f>テーブル505[[#This Row],[レート]]*テーブル505[[#This Row],[取引単位]]</f>
        <v>0</v>
      </c>
      <c r="BB998" s="6">
        <f t="shared" si="312"/>
        <v>0</v>
      </c>
    </row>
    <row r="999" spans="21:54" x14ac:dyDescent="0.3">
      <c r="U999" s="5">
        <f t="shared" si="313"/>
        <v>0</v>
      </c>
      <c r="V999" s="3">
        <f>IF(テーブル501[[#This Row],[レート]]=0,0,$E$7)</f>
        <v>0</v>
      </c>
      <c r="W999" s="6">
        <f t="shared" si="306"/>
        <v>0</v>
      </c>
      <c r="X999" s="6">
        <f t="shared" si="307"/>
        <v>0</v>
      </c>
      <c r="Y999" s="81">
        <f>テーブル501[[#This Row],[レート]]*テーブル501[[#This Row],[取引単位]]</f>
        <v>0</v>
      </c>
      <c r="Z999" s="6">
        <f t="shared" si="308"/>
        <v>0</v>
      </c>
      <c r="AB999" s="5">
        <f t="shared" si="322"/>
        <v>0</v>
      </c>
      <c r="AC999" s="3">
        <f>IF(テーブル502[[#This Row],[レート]]=0,0,$F$7)</f>
        <v>0</v>
      </c>
      <c r="AD999" s="6">
        <f t="shared" si="314"/>
        <v>0</v>
      </c>
      <c r="AE999" s="6">
        <f t="shared" si="315"/>
        <v>0</v>
      </c>
      <c r="AF999" s="81">
        <f>テーブル502[[#This Row],[レート]]*テーブル502[[#This Row],[取引単位]]</f>
        <v>0</v>
      </c>
      <c r="AG999" s="6">
        <f t="shared" si="309"/>
        <v>0</v>
      </c>
      <c r="AI999" s="5">
        <f t="shared" si="323"/>
        <v>0</v>
      </c>
      <c r="AJ999" s="3">
        <f>IF(テーブル503[[#This Row],[レート]]=0,0,$G$7)</f>
        <v>0</v>
      </c>
      <c r="AK999" s="6">
        <f t="shared" si="316"/>
        <v>0</v>
      </c>
      <c r="AL999" s="6">
        <f t="shared" si="317"/>
        <v>0</v>
      </c>
      <c r="AM999" s="81">
        <f>テーブル503[[#This Row],[レート]]*テーブル503[[#This Row],[取引単位]]</f>
        <v>0</v>
      </c>
      <c r="AN999" s="6">
        <f t="shared" si="310"/>
        <v>0</v>
      </c>
      <c r="AP999" s="5">
        <f t="shared" si="324"/>
        <v>0</v>
      </c>
      <c r="AQ999" s="3">
        <f>IF(テーブル504[[#This Row],[レート]]=0,0,$H$7)</f>
        <v>0</v>
      </c>
      <c r="AR999" s="6">
        <f t="shared" si="318"/>
        <v>0</v>
      </c>
      <c r="AS999" s="6">
        <f t="shared" si="319"/>
        <v>0</v>
      </c>
      <c r="AT999" s="81">
        <f>テーブル504[[#This Row],[レート]]*テーブル504[[#This Row],[取引単位]]</f>
        <v>0</v>
      </c>
      <c r="AU999" s="6">
        <f t="shared" si="311"/>
        <v>0</v>
      </c>
      <c r="AW999" s="5">
        <f t="shared" si="325"/>
        <v>0</v>
      </c>
      <c r="AX999" s="3">
        <f>IF(テーブル505[[#This Row],[レート]]=0,0,$I$7)</f>
        <v>0</v>
      </c>
      <c r="AY999" s="6">
        <f t="shared" si="320"/>
        <v>0</v>
      </c>
      <c r="AZ999" s="6">
        <f t="shared" si="321"/>
        <v>0</v>
      </c>
      <c r="BA999" s="81">
        <f>テーブル505[[#This Row],[レート]]*テーブル505[[#This Row],[取引単位]]</f>
        <v>0</v>
      </c>
      <c r="BB999" s="6">
        <f t="shared" si="312"/>
        <v>0</v>
      </c>
    </row>
    <row r="1000" spans="21:54" x14ac:dyDescent="0.3">
      <c r="U1000" s="5">
        <f t="shared" si="313"/>
        <v>0</v>
      </c>
      <c r="V1000" s="3">
        <f>IF(テーブル501[[#This Row],[レート]]=0,0,$E$7)</f>
        <v>0</v>
      </c>
      <c r="W1000" s="6">
        <f t="shared" si="306"/>
        <v>0</v>
      </c>
      <c r="X1000" s="6">
        <f t="shared" si="307"/>
        <v>0</v>
      </c>
      <c r="Y1000" s="81">
        <f>テーブル501[[#This Row],[レート]]*テーブル501[[#This Row],[取引単位]]</f>
        <v>0</v>
      </c>
      <c r="Z1000" s="6">
        <f t="shared" si="308"/>
        <v>0</v>
      </c>
      <c r="AB1000" s="5">
        <f t="shared" si="322"/>
        <v>0</v>
      </c>
      <c r="AC1000" s="3">
        <f>IF(テーブル502[[#This Row],[レート]]=0,0,$F$7)</f>
        <v>0</v>
      </c>
      <c r="AD1000" s="6">
        <f t="shared" si="314"/>
        <v>0</v>
      </c>
      <c r="AE1000" s="6">
        <f t="shared" si="315"/>
        <v>0</v>
      </c>
      <c r="AF1000" s="81">
        <f>テーブル502[[#This Row],[レート]]*テーブル502[[#This Row],[取引単位]]</f>
        <v>0</v>
      </c>
      <c r="AG1000" s="6">
        <f t="shared" si="309"/>
        <v>0</v>
      </c>
      <c r="AI1000" s="5">
        <f t="shared" si="323"/>
        <v>0</v>
      </c>
      <c r="AJ1000" s="3">
        <f>IF(テーブル503[[#This Row],[レート]]=0,0,$G$7)</f>
        <v>0</v>
      </c>
      <c r="AK1000" s="6">
        <f t="shared" si="316"/>
        <v>0</v>
      </c>
      <c r="AL1000" s="6">
        <f t="shared" si="317"/>
        <v>0</v>
      </c>
      <c r="AM1000" s="81">
        <f>テーブル503[[#This Row],[レート]]*テーブル503[[#This Row],[取引単位]]</f>
        <v>0</v>
      </c>
      <c r="AN1000" s="6">
        <f t="shared" si="310"/>
        <v>0</v>
      </c>
      <c r="AP1000" s="5">
        <f t="shared" si="324"/>
        <v>0</v>
      </c>
      <c r="AQ1000" s="3">
        <f>IF(テーブル504[[#This Row],[レート]]=0,0,$H$7)</f>
        <v>0</v>
      </c>
      <c r="AR1000" s="6">
        <f t="shared" si="318"/>
        <v>0</v>
      </c>
      <c r="AS1000" s="6">
        <f t="shared" si="319"/>
        <v>0</v>
      </c>
      <c r="AT1000" s="81">
        <f>テーブル504[[#This Row],[レート]]*テーブル504[[#This Row],[取引単位]]</f>
        <v>0</v>
      </c>
      <c r="AU1000" s="6">
        <f t="shared" si="311"/>
        <v>0</v>
      </c>
      <c r="AW1000" s="5">
        <f t="shared" si="325"/>
        <v>0</v>
      </c>
      <c r="AX1000" s="3">
        <f>IF(テーブル505[[#This Row],[レート]]=0,0,$I$7)</f>
        <v>0</v>
      </c>
      <c r="AY1000" s="6">
        <f t="shared" si="320"/>
        <v>0</v>
      </c>
      <c r="AZ1000" s="6">
        <f t="shared" si="321"/>
        <v>0</v>
      </c>
      <c r="BA1000" s="81">
        <f>テーブル505[[#This Row],[レート]]*テーブル505[[#This Row],[取引単位]]</f>
        <v>0</v>
      </c>
      <c r="BB1000" s="6">
        <f t="shared" si="312"/>
        <v>0</v>
      </c>
    </row>
    <row r="1001" spans="21:54" x14ac:dyDescent="0.3">
      <c r="U1001" s="5">
        <f t="shared" si="313"/>
        <v>0</v>
      </c>
      <c r="V1001" s="3">
        <f>IF(テーブル501[[#This Row],[レート]]=0,0,$E$7)</f>
        <v>0</v>
      </c>
      <c r="W1001" s="6">
        <f t="shared" si="306"/>
        <v>0</v>
      </c>
      <c r="X1001" s="6">
        <f t="shared" si="307"/>
        <v>0</v>
      </c>
      <c r="Y1001" s="81">
        <f>テーブル501[[#This Row],[レート]]*テーブル501[[#This Row],[取引単位]]</f>
        <v>0</v>
      </c>
      <c r="Z1001" s="6">
        <f t="shared" si="308"/>
        <v>0</v>
      </c>
      <c r="AB1001" s="5">
        <f t="shared" si="322"/>
        <v>0</v>
      </c>
      <c r="AC1001" s="3">
        <f>IF(テーブル502[[#This Row],[レート]]=0,0,$F$7)</f>
        <v>0</v>
      </c>
      <c r="AD1001" s="6">
        <f t="shared" si="314"/>
        <v>0</v>
      </c>
      <c r="AE1001" s="6">
        <f t="shared" si="315"/>
        <v>0</v>
      </c>
      <c r="AF1001" s="81">
        <f>テーブル502[[#This Row],[レート]]*テーブル502[[#This Row],[取引単位]]</f>
        <v>0</v>
      </c>
      <c r="AG1001" s="6">
        <f t="shared" si="309"/>
        <v>0</v>
      </c>
      <c r="AI1001" s="5">
        <f t="shared" si="323"/>
        <v>0</v>
      </c>
      <c r="AJ1001" s="3">
        <f>IF(テーブル503[[#This Row],[レート]]=0,0,$G$7)</f>
        <v>0</v>
      </c>
      <c r="AK1001" s="6">
        <f t="shared" si="316"/>
        <v>0</v>
      </c>
      <c r="AL1001" s="6">
        <f t="shared" si="317"/>
        <v>0</v>
      </c>
      <c r="AM1001" s="81">
        <f>テーブル503[[#This Row],[レート]]*テーブル503[[#This Row],[取引単位]]</f>
        <v>0</v>
      </c>
      <c r="AN1001" s="6">
        <f t="shared" si="310"/>
        <v>0</v>
      </c>
      <c r="AP1001" s="5">
        <f t="shared" si="324"/>
        <v>0</v>
      </c>
      <c r="AQ1001" s="3">
        <f>IF(テーブル504[[#This Row],[レート]]=0,0,$H$7)</f>
        <v>0</v>
      </c>
      <c r="AR1001" s="6">
        <f t="shared" si="318"/>
        <v>0</v>
      </c>
      <c r="AS1001" s="6">
        <f t="shared" si="319"/>
        <v>0</v>
      </c>
      <c r="AT1001" s="81">
        <f>テーブル504[[#This Row],[レート]]*テーブル504[[#This Row],[取引単位]]</f>
        <v>0</v>
      </c>
      <c r="AU1001" s="6">
        <f t="shared" si="311"/>
        <v>0</v>
      </c>
      <c r="AW1001" s="5">
        <f t="shared" si="325"/>
        <v>0</v>
      </c>
      <c r="AX1001" s="3">
        <f>IF(テーブル505[[#This Row],[レート]]=0,0,$I$7)</f>
        <v>0</v>
      </c>
      <c r="AY1001" s="6">
        <f t="shared" si="320"/>
        <v>0</v>
      </c>
      <c r="AZ1001" s="6">
        <f t="shared" si="321"/>
        <v>0</v>
      </c>
      <c r="BA1001" s="81">
        <f>テーブル505[[#This Row],[レート]]*テーブル505[[#This Row],[取引単位]]</f>
        <v>0</v>
      </c>
      <c r="BB1001" s="6">
        <f t="shared" si="312"/>
        <v>0</v>
      </c>
    </row>
    <row r="1002" spans="21:54" x14ac:dyDescent="0.3">
      <c r="U1002" s="5">
        <f t="shared" si="313"/>
        <v>0</v>
      </c>
      <c r="V1002" s="3">
        <f>IF(テーブル501[[#This Row],[レート]]=0,0,$E$7)</f>
        <v>0</v>
      </c>
      <c r="W1002" s="6">
        <f t="shared" si="306"/>
        <v>0</v>
      </c>
      <c r="X1002" s="6">
        <f t="shared" si="307"/>
        <v>0</v>
      </c>
      <c r="Y1002" s="81">
        <f>テーブル501[[#This Row],[レート]]*テーブル501[[#This Row],[取引単位]]</f>
        <v>0</v>
      </c>
      <c r="Z1002" s="6">
        <f t="shared" si="308"/>
        <v>0</v>
      </c>
      <c r="AB1002" s="5">
        <f t="shared" si="322"/>
        <v>0</v>
      </c>
      <c r="AC1002" s="3">
        <f>IF(テーブル502[[#This Row],[レート]]=0,0,$F$7)</f>
        <v>0</v>
      </c>
      <c r="AD1002" s="6">
        <f t="shared" si="314"/>
        <v>0</v>
      </c>
      <c r="AE1002" s="6">
        <f t="shared" si="315"/>
        <v>0</v>
      </c>
      <c r="AF1002" s="81">
        <f>テーブル502[[#This Row],[レート]]*テーブル502[[#This Row],[取引単位]]</f>
        <v>0</v>
      </c>
      <c r="AG1002" s="6">
        <f t="shared" si="309"/>
        <v>0</v>
      </c>
      <c r="AI1002" s="5">
        <f t="shared" si="323"/>
        <v>0</v>
      </c>
      <c r="AJ1002" s="3">
        <f>IF(テーブル503[[#This Row],[レート]]=0,0,$G$7)</f>
        <v>0</v>
      </c>
      <c r="AK1002" s="6">
        <f t="shared" si="316"/>
        <v>0</v>
      </c>
      <c r="AL1002" s="6">
        <f t="shared" si="317"/>
        <v>0</v>
      </c>
      <c r="AM1002" s="81">
        <f>テーブル503[[#This Row],[レート]]*テーブル503[[#This Row],[取引単位]]</f>
        <v>0</v>
      </c>
      <c r="AN1002" s="6">
        <f t="shared" si="310"/>
        <v>0</v>
      </c>
      <c r="AP1002" s="5">
        <f t="shared" si="324"/>
        <v>0</v>
      </c>
      <c r="AQ1002" s="3">
        <f>IF(テーブル504[[#This Row],[レート]]=0,0,$H$7)</f>
        <v>0</v>
      </c>
      <c r="AR1002" s="6">
        <f t="shared" si="318"/>
        <v>0</v>
      </c>
      <c r="AS1002" s="6">
        <f t="shared" si="319"/>
        <v>0</v>
      </c>
      <c r="AT1002" s="81">
        <f>テーブル504[[#This Row],[レート]]*テーブル504[[#This Row],[取引単位]]</f>
        <v>0</v>
      </c>
      <c r="AU1002" s="6">
        <f t="shared" si="311"/>
        <v>0</v>
      </c>
      <c r="AW1002" s="5">
        <f t="shared" si="325"/>
        <v>0</v>
      </c>
      <c r="AX1002" s="3">
        <f>IF(テーブル505[[#This Row],[レート]]=0,0,$I$7)</f>
        <v>0</v>
      </c>
      <c r="AY1002" s="6">
        <f t="shared" si="320"/>
        <v>0</v>
      </c>
      <c r="AZ1002" s="6">
        <f t="shared" si="321"/>
        <v>0</v>
      </c>
      <c r="BA1002" s="81">
        <f>テーブル505[[#This Row],[レート]]*テーブル505[[#This Row],[取引単位]]</f>
        <v>0</v>
      </c>
      <c r="BB1002" s="6">
        <f t="shared" si="312"/>
        <v>0</v>
      </c>
    </row>
    <row r="1003" spans="21:54" x14ac:dyDescent="0.3">
      <c r="U1003" s="5">
        <f t="shared" si="313"/>
        <v>0</v>
      </c>
      <c r="V1003" s="3">
        <f>IF(テーブル501[[#This Row],[レート]]=0,0,$E$7)</f>
        <v>0</v>
      </c>
      <c r="W1003" s="6">
        <f t="shared" si="306"/>
        <v>0</v>
      </c>
      <c r="X1003" s="6">
        <f t="shared" si="307"/>
        <v>0</v>
      </c>
      <c r="Y1003" s="81">
        <f>テーブル501[[#This Row],[レート]]*テーブル501[[#This Row],[取引単位]]</f>
        <v>0</v>
      </c>
      <c r="Z1003" s="6">
        <f t="shared" si="308"/>
        <v>0</v>
      </c>
      <c r="AB1003" s="5">
        <f t="shared" si="322"/>
        <v>0</v>
      </c>
      <c r="AC1003" s="3">
        <f>IF(テーブル502[[#This Row],[レート]]=0,0,$F$7)</f>
        <v>0</v>
      </c>
      <c r="AD1003" s="6">
        <f t="shared" si="314"/>
        <v>0</v>
      </c>
      <c r="AE1003" s="6">
        <f t="shared" si="315"/>
        <v>0</v>
      </c>
      <c r="AF1003" s="81">
        <f>テーブル502[[#This Row],[レート]]*テーブル502[[#This Row],[取引単位]]</f>
        <v>0</v>
      </c>
      <c r="AG1003" s="6">
        <f t="shared" si="309"/>
        <v>0</v>
      </c>
      <c r="AI1003" s="5">
        <f t="shared" si="323"/>
        <v>0</v>
      </c>
      <c r="AJ1003" s="3">
        <f>IF(テーブル503[[#This Row],[レート]]=0,0,$G$7)</f>
        <v>0</v>
      </c>
      <c r="AK1003" s="6">
        <f t="shared" si="316"/>
        <v>0</v>
      </c>
      <c r="AL1003" s="6">
        <f t="shared" si="317"/>
        <v>0</v>
      </c>
      <c r="AM1003" s="81">
        <f>テーブル503[[#This Row],[レート]]*テーブル503[[#This Row],[取引単位]]</f>
        <v>0</v>
      </c>
      <c r="AN1003" s="6">
        <f t="shared" si="310"/>
        <v>0</v>
      </c>
      <c r="AP1003" s="5">
        <f t="shared" si="324"/>
        <v>0</v>
      </c>
      <c r="AQ1003" s="3">
        <f>IF(テーブル504[[#This Row],[レート]]=0,0,$H$7)</f>
        <v>0</v>
      </c>
      <c r="AR1003" s="6">
        <f t="shared" si="318"/>
        <v>0</v>
      </c>
      <c r="AS1003" s="6">
        <f t="shared" si="319"/>
        <v>0</v>
      </c>
      <c r="AT1003" s="81">
        <f>テーブル504[[#This Row],[レート]]*テーブル504[[#This Row],[取引単位]]</f>
        <v>0</v>
      </c>
      <c r="AU1003" s="6">
        <f t="shared" si="311"/>
        <v>0</v>
      </c>
      <c r="AW1003" s="5">
        <f t="shared" si="325"/>
        <v>0</v>
      </c>
      <c r="AX1003" s="3">
        <f>IF(テーブル505[[#This Row],[レート]]=0,0,$I$7)</f>
        <v>0</v>
      </c>
      <c r="AY1003" s="6">
        <f t="shared" si="320"/>
        <v>0</v>
      </c>
      <c r="AZ1003" s="6">
        <f t="shared" si="321"/>
        <v>0</v>
      </c>
      <c r="BA1003" s="81">
        <f>テーブル505[[#This Row],[レート]]*テーブル505[[#This Row],[取引単位]]</f>
        <v>0</v>
      </c>
      <c r="BB1003" s="6">
        <f t="shared" si="312"/>
        <v>0</v>
      </c>
    </row>
    <row r="1004" spans="21:54" x14ac:dyDescent="0.3">
      <c r="U1004" s="5">
        <f t="shared" si="313"/>
        <v>0</v>
      </c>
      <c r="V1004" s="57">
        <f>IF(テーブル501[[#This Row],[レート]]=0,0,$E$7)</f>
        <v>0</v>
      </c>
      <c r="W1004" s="6">
        <f t="shared" si="306"/>
        <v>0</v>
      </c>
      <c r="X1004" s="6">
        <f t="shared" si="307"/>
        <v>0</v>
      </c>
      <c r="Y1004" s="81">
        <f>テーブル501[[#This Row],[レート]]*テーブル501[[#This Row],[取引単位]]</f>
        <v>0</v>
      </c>
      <c r="Z1004" s="6">
        <f t="shared" si="308"/>
        <v>0</v>
      </c>
      <c r="AB1004" s="5">
        <f t="shared" si="322"/>
        <v>0</v>
      </c>
      <c r="AC1004" s="57">
        <f>IF(テーブル502[[#This Row],[レート]]=0,0,$F$7)</f>
        <v>0</v>
      </c>
      <c r="AD1004" s="6">
        <f t="shared" si="314"/>
        <v>0</v>
      </c>
      <c r="AE1004" s="6">
        <f t="shared" si="315"/>
        <v>0</v>
      </c>
      <c r="AF1004" s="81">
        <f>テーブル502[[#This Row],[レート]]*テーブル502[[#This Row],[取引単位]]</f>
        <v>0</v>
      </c>
      <c r="AG1004" s="6">
        <f t="shared" si="309"/>
        <v>0</v>
      </c>
      <c r="AI1004" s="5">
        <f t="shared" si="323"/>
        <v>0</v>
      </c>
      <c r="AJ1004" s="57">
        <f>IF(テーブル503[[#This Row],[レート]]=0,0,$G$7)</f>
        <v>0</v>
      </c>
      <c r="AK1004" s="6">
        <f t="shared" si="316"/>
        <v>0</v>
      </c>
      <c r="AL1004" s="6">
        <f t="shared" si="317"/>
        <v>0</v>
      </c>
      <c r="AM1004" s="81">
        <f>テーブル503[[#This Row],[レート]]*テーブル503[[#This Row],[取引単位]]</f>
        <v>0</v>
      </c>
      <c r="AN1004" s="6">
        <f t="shared" si="310"/>
        <v>0</v>
      </c>
      <c r="AP1004" s="5">
        <f t="shared" si="324"/>
        <v>0</v>
      </c>
      <c r="AQ1004" s="57">
        <f>IF(テーブル504[[#This Row],[レート]]=0,0,$H$7)</f>
        <v>0</v>
      </c>
      <c r="AR1004" s="6">
        <f t="shared" si="318"/>
        <v>0</v>
      </c>
      <c r="AS1004" s="6">
        <f t="shared" si="319"/>
        <v>0</v>
      </c>
      <c r="AT1004" s="81">
        <f>テーブル504[[#This Row],[レート]]*テーブル504[[#This Row],[取引単位]]</f>
        <v>0</v>
      </c>
      <c r="AU1004" s="6">
        <f t="shared" si="311"/>
        <v>0</v>
      </c>
      <c r="AW1004" s="5">
        <f t="shared" si="325"/>
        <v>0</v>
      </c>
      <c r="AX1004" s="57">
        <f>IF(テーブル505[[#This Row],[レート]]=0,0,$I$7)</f>
        <v>0</v>
      </c>
      <c r="AY1004" s="6">
        <f t="shared" si="320"/>
        <v>0</v>
      </c>
      <c r="AZ1004" s="6">
        <f t="shared" si="321"/>
        <v>0</v>
      </c>
      <c r="BA1004" s="81">
        <f>テーブル505[[#This Row],[レート]]*テーブル505[[#This Row],[取引単位]]</f>
        <v>0</v>
      </c>
      <c r="BB1004" s="6">
        <f t="shared" si="312"/>
        <v>0</v>
      </c>
    </row>
    <row r="1005" spans="21:54" x14ac:dyDescent="0.3">
      <c r="U1005" s="58"/>
      <c r="W1005" s="6">
        <f>SUBTOTAL(109,テーブル501[必要証拠金])</f>
        <v>62418.719999999994</v>
      </c>
      <c r="X1005" s="6">
        <f>SUBTOTAL(109,テーブル501[余裕資金])</f>
        <v>936468</v>
      </c>
      <c r="Y1005" s="81">
        <f>SUBTOTAL(109,テーブル501[レバレッジ計算用])</f>
        <v>1560468</v>
      </c>
      <c r="Z1005" s="6">
        <f>SUBTOTAL(109,テーブル501[含み損試算])</f>
        <v>624468</v>
      </c>
      <c r="AB1005" s="58"/>
      <c r="AD1005" s="6">
        <f>SUBTOTAL(109,テーブル502[必要証拠金])</f>
        <v>0</v>
      </c>
      <c r="AE1005" s="6">
        <f>SUBTOTAL(109,テーブル502[余裕資金])</f>
        <v>0</v>
      </c>
      <c r="AF1005" s="81">
        <f>SUBTOTAL(109,テーブル502[レバレッジ計算用])</f>
        <v>0</v>
      </c>
      <c r="AG1005" s="6">
        <f>SUBTOTAL(109,テーブル502[含み損試算])</f>
        <v>0</v>
      </c>
      <c r="AI1005" s="58"/>
      <c r="AK1005" s="6">
        <f>SUBTOTAL(109,テーブル503[必要証拠金])</f>
        <v>0</v>
      </c>
      <c r="AL1005" s="6">
        <f>SUBTOTAL(109,テーブル503[余裕資金])</f>
        <v>0</v>
      </c>
      <c r="AM1005" s="81">
        <f>SUBTOTAL(109,テーブル503[レバレッジ計算用])</f>
        <v>0</v>
      </c>
      <c r="AN1005" s="6">
        <f>SUBTOTAL(109,テーブル503[含み損試算])</f>
        <v>0</v>
      </c>
      <c r="AP1005" s="58"/>
      <c r="AR1005" s="6">
        <f>SUBTOTAL(109,テーブル504[必要証拠金])</f>
        <v>0</v>
      </c>
      <c r="AS1005" s="6">
        <f>SUBTOTAL(109,テーブル504[余裕資金])</f>
        <v>0</v>
      </c>
      <c r="AT1005" s="81">
        <f>SUBTOTAL(109,テーブル504[レバレッジ計算用])</f>
        <v>0</v>
      </c>
      <c r="AU1005" s="6">
        <f>SUBTOTAL(109,テーブル504[含み損試算])</f>
        <v>0</v>
      </c>
      <c r="AW1005" s="58"/>
      <c r="AY1005" s="6">
        <f>SUBTOTAL(109,テーブル505[必要証拠金])</f>
        <v>0</v>
      </c>
      <c r="AZ1005" s="6">
        <f>SUBTOTAL(109,テーブル505[余裕資金])</f>
        <v>0</v>
      </c>
      <c r="BA1005" s="81">
        <f>SUBTOTAL(109,テーブル505[レバレッジ計算用])</f>
        <v>0</v>
      </c>
      <c r="BB1005" s="6">
        <f>SUBTOTAL(109,テーブル505[含み損試算])</f>
        <v>0</v>
      </c>
    </row>
  </sheetData>
  <mergeCells count="11">
    <mergeCell ref="U1:Z1"/>
    <mergeCell ref="AB1:AG1"/>
    <mergeCell ref="AI1:AN1"/>
    <mergeCell ref="AP1:AU1"/>
    <mergeCell ref="AW1:BB1"/>
    <mergeCell ref="C10:C13"/>
    <mergeCell ref="O24:P24"/>
    <mergeCell ref="F26:K26"/>
    <mergeCell ref="D1:J2"/>
    <mergeCell ref="E9:I9"/>
    <mergeCell ref="C5:C9"/>
  </mergeCells>
  <phoneticPr fontId="4"/>
  <conditionalFormatting sqref="E9">
    <cfRule type="expression" dxfId="9" priority="10">
      <formula>$E$9&gt;$J$10</formula>
    </cfRule>
  </conditionalFormatting>
  <conditionalFormatting sqref="F23:J23">
    <cfRule type="expression" dxfId="8" priority="9">
      <formula>$E$9&gt;$J$10</formula>
    </cfRule>
  </conditionalFormatting>
  <conditionalFormatting sqref="E22:I22">
    <cfRule type="expression" dxfId="7" priority="7">
      <formula>IF($P$18&gt;0,$F$21&gt;$P$18)</formula>
    </cfRule>
  </conditionalFormatting>
  <conditionalFormatting sqref="F27:K27 F26">
    <cfRule type="expression" dxfId="6" priority="20">
      <formula>$G$63&gt;1000</formula>
    </cfRule>
  </conditionalFormatting>
  <conditionalFormatting sqref="E6">
    <cfRule type="expression" dxfId="5" priority="6">
      <formula>$E$6&gt;$E$5</formula>
    </cfRule>
  </conditionalFormatting>
  <conditionalFormatting sqref="F6">
    <cfRule type="expression" dxfId="4" priority="5">
      <formula>$F$6&gt;$F$5</formula>
    </cfRule>
  </conditionalFormatting>
  <conditionalFormatting sqref="G6">
    <cfRule type="expression" dxfId="3" priority="4">
      <formula>$G$6&gt;$G$5</formula>
    </cfRule>
  </conditionalFormatting>
  <conditionalFormatting sqref="H6">
    <cfRule type="expression" dxfId="2" priority="3">
      <formula>$H$6&gt;$H$5</formula>
    </cfRule>
  </conditionalFormatting>
  <conditionalFormatting sqref="I6">
    <cfRule type="expression" dxfId="1" priority="2">
      <formula>$I$6&gt;$I$5</formula>
    </cfRule>
  </conditionalFormatting>
  <conditionalFormatting sqref="J6">
    <cfRule type="expression" dxfId="0" priority="1">
      <formula>$J$6&lt;$E$9</formula>
    </cfRule>
  </conditionalFormatting>
  <pageMargins left="0.7" right="0.7" top="0.75" bottom="0.75" header="0.3" footer="0.3"/>
  <pageSetup paperSize="9" orientation="portrait" horizontalDpi="0" verticalDpi="0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Microsoft Office ユーザー</cp:lastModifiedBy>
  <dcterms:created xsi:type="dcterms:W3CDTF">2017-10-17T02:15:11Z</dcterms:created>
  <dcterms:modified xsi:type="dcterms:W3CDTF">2018-02-07T14:13:22Z</dcterms:modified>
</cp:coreProperties>
</file>